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20" windowWidth="15240" windowHeight="7632" tabRatio="953"/>
  </bookViews>
  <sheets>
    <sheet name="Tong Hop" sheetId="13" r:id="rId1"/>
    <sheet name="T.Dung" sheetId="34" r:id="rId2"/>
    <sheet name="C.Hoa" sheetId="9" r:id="rId3"/>
    <sheet name="Quynh" sheetId="10" r:id="rId4"/>
    <sheet name="A.Phuong" sheetId="15" r:id="rId5"/>
    <sheet name="H.Yen" sheetId="26" r:id="rId6"/>
    <sheet name="P.Oanh" sheetId="17" r:id="rId7"/>
    <sheet name="X.Mai" sheetId="18" r:id="rId8"/>
    <sheet name="N.Phuong" sheetId="19" r:id="rId9"/>
    <sheet name="T.Nhung" sheetId="32" r:id="rId10"/>
    <sheet name="B.Lieu" sheetId="31" r:id="rId11"/>
    <sheet name="T.Van" sheetId="33" r:id="rId12"/>
    <sheet name="V.Chi" sheetId="20" r:id="rId13"/>
    <sheet name="H.Tan" sheetId="27" r:id="rId14"/>
    <sheet name="T.Nhan" sheetId="21" r:id="rId15"/>
    <sheet name="T.Hung" sheetId="22" r:id="rId16"/>
    <sheet name="A.Tuan" sheetId="23" r:id="rId17"/>
    <sheet name="X.Vu" sheetId="24" r:id="rId18"/>
    <sheet name="T.Phuong" sheetId="25" r:id="rId19"/>
    <sheet name="C.Anh" sheetId="28" r:id="rId20"/>
    <sheet name="H.Son" sheetId="30" r:id="rId21"/>
    <sheet name="H.Phuc" sheetId="29" r:id="rId22"/>
    <sheet name="Phu" sheetId="35" r:id="rId23"/>
    <sheet name="Hien" sheetId="36" r:id="rId24"/>
  </sheets>
  <definedNames>
    <definedName name="_xlnm.Print_Titles" localSheetId="4">A.Phuong!$11:$12</definedName>
    <definedName name="_xlnm.Print_Titles" localSheetId="16">A.Tuan!$11:$12</definedName>
    <definedName name="_xlnm.Print_Titles" localSheetId="10">B.Lieu!$11:$12</definedName>
    <definedName name="_xlnm.Print_Titles" localSheetId="19">C.Anh!$11:$12</definedName>
    <definedName name="_xlnm.Print_Titles" localSheetId="2">C.Hoa!$12:$13</definedName>
    <definedName name="_xlnm.Print_Titles" localSheetId="21">H.Phuc!$11:$12</definedName>
    <definedName name="_xlnm.Print_Titles" localSheetId="20">H.Son!$11:$12</definedName>
    <definedName name="_xlnm.Print_Titles" localSheetId="13">H.Tan!$11:$12</definedName>
    <definedName name="_xlnm.Print_Titles" localSheetId="5">H.Yen!$11:$12</definedName>
    <definedName name="_xlnm.Print_Titles" localSheetId="23">Hien!$11:$12</definedName>
    <definedName name="_xlnm.Print_Titles" localSheetId="8">N.Phuong!$11:$12</definedName>
    <definedName name="_xlnm.Print_Titles" localSheetId="6">P.Oanh!$12:$13</definedName>
    <definedName name="_xlnm.Print_Titles" localSheetId="22">Phu!$11:$12</definedName>
    <definedName name="_xlnm.Print_Titles" localSheetId="3">Quynh!$11:$12</definedName>
    <definedName name="_xlnm.Print_Titles" localSheetId="1">T.Dung!$12:$13</definedName>
    <definedName name="_xlnm.Print_Titles" localSheetId="15">T.Hung!$11:$12</definedName>
    <definedName name="_xlnm.Print_Titles" localSheetId="14">T.Nhan!$11:$12</definedName>
    <definedName name="_xlnm.Print_Titles" localSheetId="9">T.Nhung!$12:$13</definedName>
    <definedName name="_xlnm.Print_Titles" localSheetId="18">T.Phuong!$11:$12</definedName>
    <definedName name="_xlnm.Print_Titles" localSheetId="11">T.Van!$11:$12</definedName>
    <definedName name="_xlnm.Print_Titles" localSheetId="0">'Tong Hop'!$8:$9</definedName>
    <definedName name="_xlnm.Print_Titles" localSheetId="12">V.Chi!$12:$13</definedName>
    <definedName name="_xlnm.Print_Titles" localSheetId="7">X.Mai!$11:$12</definedName>
    <definedName name="_xlnm.Print_Titles" localSheetId="17">X.Vu!$11:$12</definedName>
  </definedNames>
  <calcPr calcId="144525"/>
  <fileRecoveryPr autoRecover="0"/>
</workbook>
</file>

<file path=xl/calcChain.xml><?xml version="1.0" encoding="utf-8"?>
<calcChain xmlns="http://schemas.openxmlformats.org/spreadsheetml/2006/main">
  <c r="D34" i="13" l="1"/>
  <c r="E34" i="13"/>
  <c r="C34" i="13"/>
  <c r="E59" i="9" l="1"/>
  <c r="E46" i="36" l="1"/>
  <c r="E42" i="36" s="1"/>
  <c r="C46" i="36"/>
  <c r="B46" i="36"/>
  <c r="E43" i="36"/>
  <c r="C43" i="36"/>
  <c r="B43" i="36"/>
  <c r="B42" i="36"/>
  <c r="E36" i="36"/>
  <c r="C36" i="36"/>
  <c r="B36" i="36"/>
  <c r="E33" i="36"/>
  <c r="C33" i="36"/>
  <c r="B33" i="36"/>
  <c r="E28" i="36"/>
  <c r="C28" i="36"/>
  <c r="B28" i="36"/>
  <c r="E22" i="36"/>
  <c r="C22" i="36"/>
  <c r="B22" i="36"/>
  <c r="B16" i="36" s="1"/>
  <c r="E17" i="36"/>
  <c r="C17" i="36"/>
  <c r="B17" i="36"/>
  <c r="E13" i="36"/>
  <c r="C13" i="36"/>
  <c r="B13" i="36"/>
  <c r="E46" i="35"/>
  <c r="C46" i="35"/>
  <c r="B46" i="35"/>
  <c r="E43" i="35"/>
  <c r="C43" i="35"/>
  <c r="B43" i="35"/>
  <c r="B42" i="35"/>
  <c r="E36" i="35"/>
  <c r="C36" i="35"/>
  <c r="B36" i="35"/>
  <c r="E33" i="35"/>
  <c r="C33" i="35"/>
  <c r="B33" i="35"/>
  <c r="E28" i="35"/>
  <c r="C28" i="35"/>
  <c r="B28" i="35"/>
  <c r="E22" i="35"/>
  <c r="C22" i="35"/>
  <c r="B22" i="35"/>
  <c r="E17" i="35"/>
  <c r="C17" i="35"/>
  <c r="B17" i="35"/>
  <c r="B16" i="35" s="1"/>
  <c r="B50" i="35" s="1"/>
  <c r="E13" i="35"/>
  <c r="C13" i="35"/>
  <c r="B13" i="35"/>
  <c r="C59" i="34"/>
  <c r="C55" i="34" s="1"/>
  <c r="B59" i="34"/>
  <c r="E56" i="34"/>
  <c r="B56" i="34"/>
  <c r="B55" i="34" s="1"/>
  <c r="E55" i="34"/>
  <c r="E49" i="34"/>
  <c r="C49" i="34"/>
  <c r="B49" i="34"/>
  <c r="E44" i="34"/>
  <c r="C44" i="34"/>
  <c r="B44" i="34"/>
  <c r="E38" i="34"/>
  <c r="C38" i="34"/>
  <c r="B38" i="34"/>
  <c r="E32" i="34"/>
  <c r="C32" i="34"/>
  <c r="B32" i="34"/>
  <c r="E27" i="34"/>
  <c r="C27" i="34"/>
  <c r="B27" i="34"/>
  <c r="E22" i="34"/>
  <c r="C22" i="34"/>
  <c r="B22" i="34"/>
  <c r="E18" i="34"/>
  <c r="E14" i="34" s="1"/>
  <c r="C18" i="34"/>
  <c r="B18" i="34"/>
  <c r="E15" i="34"/>
  <c r="C15" i="34"/>
  <c r="C14" i="34" s="1"/>
  <c r="B15" i="34"/>
  <c r="B14" i="34"/>
  <c r="E52" i="18"/>
  <c r="E48" i="18" s="1"/>
  <c r="C52" i="18"/>
  <c r="B52" i="18"/>
  <c r="E49" i="18"/>
  <c r="C49" i="18"/>
  <c r="B49" i="18"/>
  <c r="B48" i="18"/>
  <c r="E42" i="18"/>
  <c r="C42" i="18"/>
  <c r="B42" i="18"/>
  <c r="E39" i="18"/>
  <c r="C39" i="18"/>
  <c r="B39" i="18"/>
  <c r="E34" i="18"/>
  <c r="C34" i="18"/>
  <c r="B34" i="18"/>
  <c r="E28" i="18"/>
  <c r="C28" i="18"/>
  <c r="B28" i="18"/>
  <c r="B20" i="18" s="1"/>
  <c r="E21" i="18"/>
  <c r="C21" i="18"/>
  <c r="B21" i="18"/>
  <c r="E17" i="18"/>
  <c r="C17" i="18"/>
  <c r="C13" i="18" s="1"/>
  <c r="B17" i="18"/>
  <c r="E14" i="18"/>
  <c r="C14" i="18"/>
  <c r="B14" i="18"/>
  <c r="B13" i="18" s="1"/>
  <c r="B56" i="18" s="1"/>
  <c r="E13" i="18"/>
  <c r="E20" i="18" l="1"/>
  <c r="E56" i="18" s="1"/>
  <c r="E57" i="18" s="1"/>
  <c r="E58" i="18" s="1"/>
  <c r="C48" i="18"/>
  <c r="C20" i="18"/>
  <c r="E16" i="36"/>
  <c r="E50" i="36" s="1"/>
  <c r="E51" i="36" s="1"/>
  <c r="E52" i="36" s="1"/>
  <c r="C16" i="36"/>
  <c r="B21" i="34"/>
  <c r="C21" i="34"/>
  <c r="C63" i="34" s="1"/>
  <c r="C64" i="34" s="1"/>
  <c r="C65" i="34" s="1"/>
  <c r="E21" i="34"/>
  <c r="E63" i="34" s="1"/>
  <c r="E64" i="34" s="1"/>
  <c r="E65" i="34" s="1"/>
  <c r="C42" i="36"/>
  <c r="B50" i="36"/>
  <c r="E42" i="35"/>
  <c r="C42" i="35"/>
  <c r="E16" i="35"/>
  <c r="C16" i="35"/>
  <c r="B63" i="34"/>
  <c r="C56" i="18" l="1"/>
  <c r="C57" i="18" s="1"/>
  <c r="C58" i="18" s="1"/>
  <c r="C50" i="36"/>
  <c r="C51" i="36" s="1"/>
  <c r="C52" i="36" s="1"/>
  <c r="E50" i="35"/>
  <c r="E51" i="35" s="1"/>
  <c r="E52" i="35" s="1"/>
  <c r="C50" i="35"/>
  <c r="C51" i="35" s="1"/>
  <c r="C52" i="35" s="1"/>
  <c r="C59" i="9" l="1"/>
  <c r="C55" i="9" s="1"/>
  <c r="B59" i="9"/>
  <c r="E56" i="9"/>
  <c r="C56" i="9"/>
  <c r="B56" i="9"/>
  <c r="B55" i="9" s="1"/>
  <c r="E55" i="9"/>
  <c r="E49" i="9"/>
  <c r="C49" i="9"/>
  <c r="B49" i="9"/>
  <c r="E44" i="9"/>
  <c r="C44" i="9"/>
  <c r="B44" i="9"/>
  <c r="E38" i="9"/>
  <c r="C38" i="9"/>
  <c r="B38" i="9"/>
  <c r="E32" i="9"/>
  <c r="C32" i="9"/>
  <c r="B32" i="9"/>
  <c r="E27" i="9"/>
  <c r="C27" i="9"/>
  <c r="B27" i="9"/>
  <c r="E22" i="9"/>
  <c r="C22" i="9"/>
  <c r="B22" i="9"/>
  <c r="B21" i="9"/>
  <c r="E18" i="9"/>
  <c r="C18" i="9"/>
  <c r="B18" i="9"/>
  <c r="E15" i="9"/>
  <c r="C15" i="9"/>
  <c r="B15" i="9"/>
  <c r="C14" i="9"/>
  <c r="B14" i="9"/>
  <c r="B63" i="9" s="1"/>
  <c r="C21" i="9" l="1"/>
  <c r="C63" i="9"/>
  <c r="C64" i="9" s="1"/>
  <c r="C65" i="9" s="1"/>
  <c r="E21" i="9"/>
  <c r="E14" i="9"/>
  <c r="E63" i="9" l="1"/>
  <c r="E64" i="9" s="1"/>
  <c r="E65" i="9" s="1"/>
  <c r="E52" i="33"/>
  <c r="C52" i="33"/>
  <c r="B52" i="33"/>
  <c r="E49" i="33"/>
  <c r="C49" i="33"/>
  <c r="B49" i="33"/>
  <c r="B48" i="33"/>
  <c r="E42" i="33"/>
  <c r="C42" i="33"/>
  <c r="B42" i="33"/>
  <c r="E39" i="33"/>
  <c r="C39" i="33"/>
  <c r="B39" i="33"/>
  <c r="E34" i="33"/>
  <c r="C34" i="33"/>
  <c r="B34" i="33"/>
  <c r="E28" i="33"/>
  <c r="C28" i="33"/>
  <c r="B28" i="33"/>
  <c r="E21" i="33"/>
  <c r="C21" i="33"/>
  <c r="B21" i="33"/>
  <c r="B20" i="33" s="1"/>
  <c r="E17" i="33"/>
  <c r="C17" i="33"/>
  <c r="B17" i="33"/>
  <c r="E14" i="33"/>
  <c r="C14" i="33"/>
  <c r="B14" i="33"/>
  <c r="B13" i="33" s="1"/>
  <c r="C48" i="33" l="1"/>
  <c r="C20" i="33"/>
  <c r="C13" i="33"/>
  <c r="E48" i="33"/>
  <c r="E20" i="33"/>
  <c r="E13" i="33"/>
  <c r="B56" i="33"/>
  <c r="C56" i="33" l="1"/>
  <c r="C57" i="33" s="1"/>
  <c r="C58" i="33" s="1"/>
  <c r="E56" i="33"/>
  <c r="E57" i="33" s="1"/>
  <c r="E58" i="33" s="1"/>
  <c r="E53" i="32" l="1"/>
  <c r="C53" i="32"/>
  <c r="B53" i="32"/>
  <c r="E50" i="32"/>
  <c r="C50" i="32"/>
  <c r="B50" i="32"/>
  <c r="B49" i="32"/>
  <c r="E43" i="32"/>
  <c r="C43" i="32"/>
  <c r="B43" i="32"/>
  <c r="E40" i="32"/>
  <c r="C40" i="32"/>
  <c r="B40" i="32"/>
  <c r="E35" i="32"/>
  <c r="C35" i="32"/>
  <c r="B35" i="32"/>
  <c r="E29" i="32"/>
  <c r="C29" i="32"/>
  <c r="B29" i="32"/>
  <c r="B21" i="32" s="1"/>
  <c r="E22" i="32"/>
  <c r="C22" i="32"/>
  <c r="B22" i="32"/>
  <c r="E18" i="32"/>
  <c r="C18" i="32"/>
  <c r="B18" i="32"/>
  <c r="E15" i="32"/>
  <c r="C15" i="32"/>
  <c r="B15" i="32"/>
  <c r="B14" i="32" s="1"/>
  <c r="C49" i="32" l="1"/>
  <c r="C21" i="32"/>
  <c r="C14" i="32"/>
  <c r="E49" i="32"/>
  <c r="E21" i="32"/>
  <c r="E14" i="32"/>
  <c r="B57" i="32"/>
  <c r="C57" i="32" l="1"/>
  <c r="C58" i="32" s="1"/>
  <c r="C59" i="32" s="1"/>
  <c r="E57" i="32"/>
  <c r="E58" i="32" s="1"/>
  <c r="E59" i="32" s="1"/>
  <c r="E52" i="31" l="1"/>
  <c r="C52" i="31"/>
  <c r="C48" i="31" s="1"/>
  <c r="B52" i="31"/>
  <c r="B48" i="31" s="1"/>
  <c r="E49" i="31"/>
  <c r="C49" i="31"/>
  <c r="B49" i="31"/>
  <c r="E42" i="31"/>
  <c r="C42" i="31"/>
  <c r="B42" i="31"/>
  <c r="E39" i="31"/>
  <c r="C39" i="31"/>
  <c r="B39" i="31"/>
  <c r="E34" i="31"/>
  <c r="C34" i="31"/>
  <c r="B34" i="31"/>
  <c r="E28" i="31"/>
  <c r="C28" i="31"/>
  <c r="B28" i="31"/>
  <c r="E21" i="31"/>
  <c r="C21" i="31"/>
  <c r="B21" i="31"/>
  <c r="B20" i="31" s="1"/>
  <c r="E17" i="31"/>
  <c r="C17" i="31"/>
  <c r="B17" i="31"/>
  <c r="E14" i="31"/>
  <c r="C14" i="31"/>
  <c r="B14" i="31"/>
  <c r="B13" i="31"/>
  <c r="C20" i="31" l="1"/>
  <c r="C13" i="31"/>
  <c r="E48" i="31"/>
  <c r="E20" i="31"/>
  <c r="E13" i="31"/>
  <c r="B56" i="31"/>
  <c r="C56" i="31" l="1"/>
  <c r="C57" i="31" s="1"/>
  <c r="C58" i="31" s="1"/>
  <c r="E56" i="31"/>
  <c r="E57" i="31" s="1"/>
  <c r="E58" i="31" s="1"/>
  <c r="E46" i="30"/>
  <c r="C46" i="30"/>
  <c r="B46" i="30"/>
  <c r="B42" i="30" s="1"/>
  <c r="E43" i="30"/>
  <c r="C43" i="30"/>
  <c r="B43" i="30"/>
  <c r="C42" i="30"/>
  <c r="E36" i="30"/>
  <c r="C36" i="30"/>
  <c r="B36" i="30"/>
  <c r="E33" i="30"/>
  <c r="C33" i="30"/>
  <c r="B33" i="30"/>
  <c r="E28" i="30"/>
  <c r="C28" i="30"/>
  <c r="B28" i="30"/>
  <c r="E22" i="30"/>
  <c r="C22" i="30"/>
  <c r="B22" i="30"/>
  <c r="E17" i="30"/>
  <c r="C17" i="30"/>
  <c r="B17" i="30"/>
  <c r="E13" i="30"/>
  <c r="C13" i="30"/>
  <c r="B13" i="30"/>
  <c r="E46" i="29"/>
  <c r="C46" i="29"/>
  <c r="B46" i="29"/>
  <c r="E43" i="29"/>
  <c r="C43" i="29"/>
  <c r="B43" i="29"/>
  <c r="B42" i="29"/>
  <c r="E36" i="29"/>
  <c r="C36" i="29"/>
  <c r="B36" i="29"/>
  <c r="E33" i="29"/>
  <c r="C33" i="29"/>
  <c r="B33" i="29"/>
  <c r="E28" i="29"/>
  <c r="C28" i="29"/>
  <c r="B28" i="29"/>
  <c r="E22" i="29"/>
  <c r="C22" i="29"/>
  <c r="B22" i="29"/>
  <c r="E17" i="29"/>
  <c r="C17" i="29"/>
  <c r="B17" i="29"/>
  <c r="B16" i="29" s="1"/>
  <c r="B50" i="29" s="1"/>
  <c r="E13" i="29"/>
  <c r="C13" i="29"/>
  <c r="B13" i="29"/>
  <c r="B16" i="30" l="1"/>
  <c r="B50" i="30" s="1"/>
  <c r="C16" i="30"/>
  <c r="C50" i="30" s="1"/>
  <c r="C51" i="30" s="1"/>
  <c r="C52" i="30" s="1"/>
  <c r="E42" i="29"/>
  <c r="E16" i="29"/>
  <c r="E50" i="29" s="1"/>
  <c r="E51" i="29" s="1"/>
  <c r="E52" i="29" s="1"/>
  <c r="E42" i="30"/>
  <c r="E16" i="30"/>
  <c r="C42" i="29"/>
  <c r="C16" i="29"/>
  <c r="C50" i="29" s="1"/>
  <c r="C51" i="29" s="1"/>
  <c r="C52" i="29" s="1"/>
  <c r="E46" i="28"/>
  <c r="C46" i="28"/>
  <c r="B46" i="28"/>
  <c r="E43" i="28"/>
  <c r="C43" i="28"/>
  <c r="B43" i="28"/>
  <c r="B42" i="28" s="1"/>
  <c r="E36" i="28"/>
  <c r="C36" i="28"/>
  <c r="B36" i="28"/>
  <c r="E33" i="28"/>
  <c r="C33" i="28"/>
  <c r="B33" i="28"/>
  <c r="E28" i="28"/>
  <c r="C28" i="28"/>
  <c r="B28" i="28"/>
  <c r="E22" i="28"/>
  <c r="C22" i="28"/>
  <c r="B22" i="28"/>
  <c r="E17" i="28"/>
  <c r="C17" i="28"/>
  <c r="B17" i="28"/>
  <c r="B16" i="28" s="1"/>
  <c r="E13" i="28"/>
  <c r="C13" i="28"/>
  <c r="B13" i="28"/>
  <c r="C46" i="27"/>
  <c r="B46" i="27"/>
  <c r="E43" i="27"/>
  <c r="C43" i="27"/>
  <c r="B43" i="27"/>
  <c r="B42" i="27" s="1"/>
  <c r="E36" i="27"/>
  <c r="C36" i="27"/>
  <c r="B36" i="27"/>
  <c r="E33" i="27"/>
  <c r="C33" i="27"/>
  <c r="B33" i="27"/>
  <c r="E28" i="27"/>
  <c r="C28" i="27"/>
  <c r="B28" i="27"/>
  <c r="E22" i="27"/>
  <c r="C22" i="27"/>
  <c r="B22" i="27"/>
  <c r="E17" i="27"/>
  <c r="C17" i="27"/>
  <c r="B17" i="27"/>
  <c r="B16" i="27" s="1"/>
  <c r="E13" i="27"/>
  <c r="C13" i="27"/>
  <c r="B13" i="27"/>
  <c r="B50" i="28" l="1"/>
  <c r="C16" i="28"/>
  <c r="E50" i="30"/>
  <c r="E51" i="30" s="1"/>
  <c r="E52" i="30" s="1"/>
  <c r="E42" i="28"/>
  <c r="E16" i="28"/>
  <c r="C42" i="28"/>
  <c r="C50" i="28" s="1"/>
  <c r="C51" i="28" s="1"/>
  <c r="C52" i="28" s="1"/>
  <c r="E42" i="27"/>
  <c r="E16" i="27"/>
  <c r="C42" i="27"/>
  <c r="C16" i="27"/>
  <c r="B50" i="27"/>
  <c r="E50" i="27" l="1"/>
  <c r="E51" i="27" s="1"/>
  <c r="E52" i="27" s="1"/>
  <c r="E50" i="28"/>
  <c r="E51" i="28" s="1"/>
  <c r="E52" i="28" s="1"/>
  <c r="C50" i="27"/>
  <c r="C51" i="27" s="1"/>
  <c r="E52" i="26" l="1"/>
  <c r="C52" i="26"/>
  <c r="B52" i="26"/>
  <c r="E49" i="26"/>
  <c r="C49" i="26"/>
  <c r="B49" i="26"/>
  <c r="B48" i="26" s="1"/>
  <c r="E42" i="26"/>
  <c r="C42" i="26"/>
  <c r="B42" i="26"/>
  <c r="E39" i="26"/>
  <c r="C39" i="26"/>
  <c r="B39" i="26"/>
  <c r="E34" i="26"/>
  <c r="C34" i="26"/>
  <c r="B34" i="26"/>
  <c r="E28" i="26"/>
  <c r="C28" i="26"/>
  <c r="B28" i="26"/>
  <c r="E21" i="26"/>
  <c r="C21" i="26"/>
  <c r="B21" i="26"/>
  <c r="B20" i="26" s="1"/>
  <c r="E17" i="26"/>
  <c r="C17" i="26"/>
  <c r="B17" i="26"/>
  <c r="E14" i="26"/>
  <c r="C14" i="26"/>
  <c r="C13" i="26" s="1"/>
  <c r="B14" i="26"/>
  <c r="B13" i="26" s="1"/>
  <c r="C48" i="26" l="1"/>
  <c r="C20" i="26"/>
  <c r="C56" i="26" s="1"/>
  <c r="C57" i="26" s="1"/>
  <c r="C58" i="26" s="1"/>
  <c r="E48" i="26"/>
  <c r="E20" i="26"/>
  <c r="E13" i="26"/>
  <c r="B56" i="26"/>
  <c r="E56" i="26" l="1"/>
  <c r="E57" i="26" s="1"/>
  <c r="E58" i="26" s="1"/>
  <c r="E46" i="25"/>
  <c r="C46" i="25"/>
  <c r="B46" i="25"/>
  <c r="E43" i="25"/>
  <c r="C43" i="25"/>
  <c r="B43" i="25"/>
  <c r="B42" i="25"/>
  <c r="E36" i="25"/>
  <c r="C36" i="25"/>
  <c r="B36" i="25"/>
  <c r="E33" i="25"/>
  <c r="C33" i="25"/>
  <c r="B33" i="25"/>
  <c r="E28" i="25"/>
  <c r="C28" i="25"/>
  <c r="B28" i="25"/>
  <c r="E22" i="25"/>
  <c r="C22" i="25"/>
  <c r="B22" i="25"/>
  <c r="E17" i="25"/>
  <c r="C17" i="25"/>
  <c r="B17" i="25"/>
  <c r="B16" i="25" s="1"/>
  <c r="B50" i="25" s="1"/>
  <c r="E13" i="25"/>
  <c r="C13" i="25"/>
  <c r="B13" i="25"/>
  <c r="E42" i="25" l="1"/>
  <c r="E16" i="25"/>
  <c r="C42" i="25"/>
  <c r="C16" i="25"/>
  <c r="E50" i="25" l="1"/>
  <c r="C50" i="25"/>
  <c r="C51" i="25" s="1"/>
  <c r="C52" i="25" s="1"/>
  <c r="E46" i="24"/>
  <c r="C46" i="24"/>
  <c r="B46" i="24"/>
  <c r="E43" i="24"/>
  <c r="C43" i="24"/>
  <c r="B43" i="24"/>
  <c r="B42" i="24" s="1"/>
  <c r="E36" i="24"/>
  <c r="C36" i="24"/>
  <c r="B36" i="24"/>
  <c r="E33" i="24"/>
  <c r="C33" i="24"/>
  <c r="B33" i="24"/>
  <c r="E28" i="24"/>
  <c r="C28" i="24"/>
  <c r="B28" i="24"/>
  <c r="E22" i="24"/>
  <c r="C22" i="24"/>
  <c r="B22" i="24"/>
  <c r="E17" i="24"/>
  <c r="C17" i="24"/>
  <c r="B17" i="24"/>
  <c r="B16" i="24" s="1"/>
  <c r="E13" i="24"/>
  <c r="C13" i="24"/>
  <c r="B13" i="24"/>
  <c r="C42" i="24" l="1"/>
  <c r="C16" i="24"/>
  <c r="E51" i="25"/>
  <c r="E52" i="25" s="1"/>
  <c r="E42" i="24"/>
  <c r="E16" i="24"/>
  <c r="C50" i="24"/>
  <c r="B50" i="24"/>
  <c r="E50" i="24" l="1"/>
  <c r="E51" i="24" s="1"/>
  <c r="E52" i="24" s="1"/>
  <c r="C51" i="24"/>
  <c r="C52" i="24" s="1"/>
  <c r="E46" i="23"/>
  <c r="C46" i="23"/>
  <c r="B46" i="23"/>
  <c r="E43" i="23"/>
  <c r="C43" i="23"/>
  <c r="B43" i="23"/>
  <c r="B42" i="23" s="1"/>
  <c r="E36" i="23"/>
  <c r="C36" i="23"/>
  <c r="B36" i="23"/>
  <c r="E33" i="23"/>
  <c r="C33" i="23"/>
  <c r="B33" i="23"/>
  <c r="E28" i="23"/>
  <c r="C28" i="23"/>
  <c r="B28" i="23"/>
  <c r="E22" i="23"/>
  <c r="C22" i="23"/>
  <c r="B22" i="23"/>
  <c r="E17" i="23"/>
  <c r="C17" i="23"/>
  <c r="B17" i="23"/>
  <c r="B16" i="23"/>
  <c r="E13" i="23"/>
  <c r="C13" i="23"/>
  <c r="B13" i="23"/>
  <c r="B50" i="23" s="1"/>
  <c r="C42" i="23" l="1"/>
  <c r="E42" i="23"/>
  <c r="E16" i="23"/>
  <c r="C16" i="23"/>
  <c r="E46" i="22"/>
  <c r="C46" i="22"/>
  <c r="B46" i="22"/>
  <c r="E43" i="22"/>
  <c r="C43" i="22"/>
  <c r="C42" i="22" s="1"/>
  <c r="B43" i="22"/>
  <c r="B42" i="22" s="1"/>
  <c r="E36" i="22"/>
  <c r="C36" i="22"/>
  <c r="B36" i="22"/>
  <c r="E33" i="22"/>
  <c r="C33" i="22"/>
  <c r="B33" i="22"/>
  <c r="E28" i="22"/>
  <c r="C28" i="22"/>
  <c r="B28" i="22"/>
  <c r="E22" i="22"/>
  <c r="C22" i="22"/>
  <c r="B22" i="22"/>
  <c r="E17" i="22"/>
  <c r="C17" i="22"/>
  <c r="B17" i="22"/>
  <c r="B16" i="22" s="1"/>
  <c r="E13" i="22"/>
  <c r="C13" i="22"/>
  <c r="B13" i="22"/>
  <c r="B50" i="22" s="1"/>
  <c r="E50" i="23" l="1"/>
  <c r="E51" i="23" s="1"/>
  <c r="E52" i="23" s="1"/>
  <c r="C50" i="23"/>
  <c r="C51" i="23" s="1"/>
  <c r="C52" i="23" s="1"/>
  <c r="E16" i="22"/>
  <c r="E42" i="22"/>
  <c r="C16" i="22"/>
  <c r="C50" i="22"/>
  <c r="C51" i="22" s="1"/>
  <c r="C52" i="22" s="1"/>
  <c r="E50" i="22" l="1"/>
  <c r="E51" i="22" s="1"/>
  <c r="E52" i="22" s="1"/>
  <c r="E46" i="21"/>
  <c r="C46" i="21"/>
  <c r="B46" i="21"/>
  <c r="E43" i="21"/>
  <c r="C43" i="21"/>
  <c r="B43" i="21"/>
  <c r="E36" i="21"/>
  <c r="C36" i="21"/>
  <c r="B36" i="21"/>
  <c r="E33" i="21"/>
  <c r="C33" i="21"/>
  <c r="B33" i="21"/>
  <c r="E28" i="21"/>
  <c r="C28" i="21"/>
  <c r="B28" i="21"/>
  <c r="E22" i="21"/>
  <c r="C22" i="21"/>
  <c r="B22" i="21"/>
  <c r="E17" i="21"/>
  <c r="C17" i="21"/>
  <c r="B17" i="21"/>
  <c r="E13" i="21"/>
  <c r="C13" i="21"/>
  <c r="B13" i="21"/>
  <c r="B42" i="21" l="1"/>
  <c r="B16" i="21"/>
  <c r="C42" i="21"/>
  <c r="B50" i="21"/>
  <c r="E42" i="21"/>
  <c r="E16" i="21"/>
  <c r="C16" i="21"/>
  <c r="C50" i="21"/>
  <c r="C51" i="21" s="1"/>
  <c r="C52" i="21" s="1"/>
  <c r="E50" i="21" l="1"/>
  <c r="E51" i="21" s="1"/>
  <c r="E52" i="21" s="1"/>
  <c r="E53" i="20"/>
  <c r="C53" i="20"/>
  <c r="B53" i="20"/>
  <c r="B49" i="20" s="1"/>
  <c r="E50" i="20"/>
  <c r="C50" i="20"/>
  <c r="B50" i="20"/>
  <c r="E43" i="20"/>
  <c r="C43" i="20"/>
  <c r="B43" i="20"/>
  <c r="E40" i="20"/>
  <c r="C40" i="20"/>
  <c r="B40" i="20"/>
  <c r="E35" i="20"/>
  <c r="C35" i="20"/>
  <c r="B35" i="20"/>
  <c r="E29" i="20"/>
  <c r="C29" i="20"/>
  <c r="B29" i="20"/>
  <c r="E22" i="20"/>
  <c r="C22" i="20"/>
  <c r="C21" i="20" s="1"/>
  <c r="B22" i="20"/>
  <c r="B21" i="20" s="1"/>
  <c r="E18" i="20"/>
  <c r="C18" i="20"/>
  <c r="B18" i="20"/>
  <c r="E15" i="20"/>
  <c r="C15" i="20"/>
  <c r="C14" i="20" s="1"/>
  <c r="B15" i="20"/>
  <c r="B14" i="20"/>
  <c r="C49" i="20" l="1"/>
  <c r="C57" i="20" s="1"/>
  <c r="C58" i="20" s="1"/>
  <c r="C59" i="20" s="1"/>
  <c r="E49" i="20"/>
  <c r="E21" i="20"/>
  <c r="E14" i="20"/>
  <c r="B57" i="20"/>
  <c r="E57" i="20" l="1"/>
  <c r="E58" i="20" s="1"/>
  <c r="E59" i="20" s="1"/>
  <c r="E52" i="19"/>
  <c r="C52" i="19"/>
  <c r="B52" i="19"/>
  <c r="E49" i="19"/>
  <c r="C49" i="19"/>
  <c r="B49" i="19"/>
  <c r="B48" i="19"/>
  <c r="E42" i="19"/>
  <c r="C42" i="19"/>
  <c r="B42" i="19"/>
  <c r="E39" i="19"/>
  <c r="C39" i="19"/>
  <c r="B39" i="19"/>
  <c r="E34" i="19"/>
  <c r="C34" i="19"/>
  <c r="B34" i="19"/>
  <c r="E28" i="19"/>
  <c r="C28" i="19"/>
  <c r="B28" i="19"/>
  <c r="E21" i="19"/>
  <c r="C21" i="19"/>
  <c r="B21" i="19"/>
  <c r="B20" i="19" s="1"/>
  <c r="E17" i="19"/>
  <c r="C17" i="19"/>
  <c r="B17" i="19"/>
  <c r="E14" i="19"/>
  <c r="C14" i="19"/>
  <c r="C13" i="19" s="1"/>
  <c r="B14" i="19"/>
  <c r="B13" i="19" s="1"/>
  <c r="C48" i="19" l="1"/>
  <c r="C20" i="19"/>
  <c r="E48" i="19"/>
  <c r="E20" i="19"/>
  <c r="E13" i="19"/>
  <c r="B56" i="19"/>
  <c r="C56" i="19" l="1"/>
  <c r="C57" i="19" s="1"/>
  <c r="C58" i="19" s="1"/>
  <c r="E56" i="19"/>
  <c r="E57" i="19" l="1"/>
  <c r="E58" i="19" s="1"/>
  <c r="E53" i="17"/>
  <c r="C53" i="17"/>
  <c r="B53" i="17"/>
  <c r="B49" i="17" s="1"/>
  <c r="E50" i="17"/>
  <c r="C50" i="17"/>
  <c r="C49" i="17" s="1"/>
  <c r="B50" i="17"/>
  <c r="E43" i="17"/>
  <c r="C43" i="17"/>
  <c r="B43" i="17"/>
  <c r="E40" i="17"/>
  <c r="C40" i="17"/>
  <c r="B40" i="17"/>
  <c r="E35" i="17"/>
  <c r="C35" i="17"/>
  <c r="B35" i="17"/>
  <c r="E29" i="17"/>
  <c r="C29" i="17"/>
  <c r="B29" i="17"/>
  <c r="E22" i="17"/>
  <c r="C22" i="17"/>
  <c r="C21" i="17" s="1"/>
  <c r="B22" i="17"/>
  <c r="B21" i="17" s="1"/>
  <c r="E18" i="17"/>
  <c r="C18" i="17"/>
  <c r="B18" i="17"/>
  <c r="E15" i="17"/>
  <c r="C15" i="17"/>
  <c r="B15" i="17"/>
  <c r="B14" i="17"/>
  <c r="B57" i="17" s="1"/>
  <c r="C14" i="17" l="1"/>
  <c r="E49" i="17"/>
  <c r="E21" i="17"/>
  <c r="E14" i="17"/>
  <c r="C57" i="17"/>
  <c r="C58" i="17" s="1"/>
  <c r="C59" i="17" s="1"/>
  <c r="E57" i="17" l="1"/>
  <c r="E58" i="17" s="1"/>
  <c r="E59" i="17" s="1"/>
  <c r="E52" i="15" l="1"/>
  <c r="C52" i="15"/>
  <c r="C48" i="15" s="1"/>
  <c r="B52" i="15"/>
  <c r="B48" i="15" s="1"/>
  <c r="E49" i="15"/>
  <c r="C49" i="15"/>
  <c r="B49" i="15"/>
  <c r="E42" i="15"/>
  <c r="C42" i="15"/>
  <c r="B42" i="15"/>
  <c r="E39" i="15"/>
  <c r="C39" i="15"/>
  <c r="B39" i="15"/>
  <c r="E34" i="15"/>
  <c r="C34" i="15"/>
  <c r="B34" i="15"/>
  <c r="E28" i="15"/>
  <c r="C28" i="15"/>
  <c r="B28" i="15"/>
  <c r="E21" i="15"/>
  <c r="C21" i="15"/>
  <c r="B21" i="15"/>
  <c r="B20" i="15" s="1"/>
  <c r="E17" i="15"/>
  <c r="C17" i="15"/>
  <c r="B17" i="15"/>
  <c r="E14" i="15"/>
  <c r="C14" i="15"/>
  <c r="C13" i="15" s="1"/>
  <c r="B14" i="15"/>
  <c r="B13" i="15"/>
  <c r="B56" i="15" s="1"/>
  <c r="C20" i="15" l="1"/>
  <c r="E48" i="15"/>
  <c r="E20" i="15"/>
  <c r="E13" i="15"/>
  <c r="C56" i="15"/>
  <c r="C57" i="15" s="1"/>
  <c r="C58" i="15" s="1"/>
  <c r="E56" i="15" l="1"/>
  <c r="E57" i="15" s="1"/>
  <c r="E58" i="15" s="1"/>
  <c r="E52" i="10" l="1"/>
  <c r="E49" i="10"/>
  <c r="E42" i="10"/>
  <c r="E39" i="10"/>
  <c r="E34" i="10"/>
  <c r="E28" i="10"/>
  <c r="E21" i="10"/>
  <c r="E17" i="10"/>
  <c r="E14" i="10"/>
  <c r="C17" i="10"/>
  <c r="C21" i="10"/>
  <c r="C28" i="10"/>
  <c r="C34" i="10"/>
  <c r="C39" i="10"/>
  <c r="C42" i="10"/>
  <c r="C49" i="10"/>
  <c r="C52" i="10"/>
  <c r="B52" i="10"/>
  <c r="B34" i="10"/>
  <c r="B28" i="10"/>
  <c r="B21" i="10"/>
  <c r="B42" i="10"/>
  <c r="C14" i="10"/>
  <c r="B49" i="10"/>
  <c r="B48" i="10"/>
  <c r="B39" i="10"/>
  <c r="B17" i="10"/>
  <c r="B14" i="10"/>
  <c r="B13" i="10"/>
  <c r="B56" i="10" s="1"/>
  <c r="B20" i="10"/>
  <c r="E48" i="10" l="1"/>
  <c r="E20" i="10"/>
  <c r="E13" i="10"/>
  <c r="C13" i="10"/>
  <c r="C48" i="10"/>
  <c r="C20" i="10"/>
  <c r="E56" i="10" l="1"/>
  <c r="E57" i="10" s="1"/>
  <c r="E58" i="10" s="1"/>
  <c r="C56" i="10"/>
  <c r="C57" i="10" s="1"/>
  <c r="C58" i="10" s="1"/>
</calcChain>
</file>

<file path=xl/sharedStrings.xml><?xml version="1.0" encoding="utf-8"?>
<sst xmlns="http://schemas.openxmlformats.org/spreadsheetml/2006/main" count="2031" uniqueCount="513">
  <si>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</si>
  <si>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</si>
  <si>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</si>
  <si>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</si>
  <si>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</si>
  <si>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</si>
  <si>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</si>
  <si>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</si>
  <si>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</si>
  <si>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</si>
  <si>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</si>
  <si>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</si>
  <si>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</si>
  <si>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</si>
  <si>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</si>
  <si>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</si>
  <si>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</si>
  <si>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</si>
  <si>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</si>
  <si>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</si>
  <si>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</si>
  <si>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</si>
  <si>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</si>
  <si>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</si>
  <si>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</si>
  <si>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</si>
  <si>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</si>
  <si>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</si>
  <si>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</si>
  <si>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</si>
  <si>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</si>
  <si>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</si>
  <si>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</si>
  <si>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</si>
  <si>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</si>
  <si>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</si>
  <si>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</si>
  <si>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</si>
  <si>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</si>
  <si>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</si>
  <si>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</si>
  <si>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</si>
  <si>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</si>
  <si>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</si>
  <si>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</si>
  <si>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</si>
  <si>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</si>
  <si>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</si>
  <si>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</si>
  <si>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</si>
  <si>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</si>
  <si>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</si>
  <si>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</si>
  <si>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</si>
  <si>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</si>
  <si>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</si>
  <si>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</si>
  <si>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</si>
  <si>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</si>
  <si>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</si>
  <si>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</si>
  <si>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</si>
  <si>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</si>
  <si>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</si>
  <si>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</si>
  <si>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</si>
  <si>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</si>
  <si>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</si>
  <si>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</si>
  <si>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</si>
  <si>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</si>
  <si>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</si>
  <si>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</si>
  <si>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</si>
  <si>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</si>
  <si>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</si>
  <si>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</si>
  <si>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</si>
  <si>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</si>
  <si>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</si>
  <si>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</si>
  <si>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</si>
  <si>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</si>
  <si>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</si>
  <si>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</si>
  <si>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</si>
  <si>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</si>
  <si>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</si>
  <si>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</si>
  <si>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</si>
  <si>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</si>
  <si>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</si>
  <si>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</si>
  <si>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</si>
  <si>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</si>
  <si>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</si>
  <si>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</si>
  <si>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</si>
  <si>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</si>
  <si>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</si>
  <si>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</si>
  <si>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</si>
  <si>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</si>
  <si>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</si>
  <si>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</si>
  <si>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</si>
  <si>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</si>
  <si>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</si>
  <si>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</si>
  <si>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</si>
  <si>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</si>
  <si>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</si>
  <si>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</si>
  <si>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</si>
  <si>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</si>
  <si>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</si>
  <si>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</si>
  <si>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</si>
  <si>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Sổ họp đơn vị</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</si>
  <si>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</si>
  <si>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</si>
  <si>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</si>
  <si>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</si>
  <si>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</si>
  <si>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</si>
  <si>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</si>
  <si>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</si>
  <si>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</si>
  <si>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</si>
  <si>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</si>
  <si>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</si>
  <si>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</si>
  <si>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</si>
  <si>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</si>
  <si>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</si>
  <si>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</si>
  <si>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</si>
  <si>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</si>
  <si>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</si>
  <si>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</si>
  <si>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</si>
  <si>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</si>
  <si>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</si>
  <si>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</si>
  <si>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</si>
  <si>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</si>
  <si>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</si>
  <si>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</si>
  <si>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</si>
  <si>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</si>
  <si>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</si>
  <si>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</si>
  <si>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</si>
  <si>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</si>
  <si>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Đạt lao động tiên tiến</t>
  </si>
  <si>
    <t>SKKN</t>
  </si>
  <si>
    <t>Cử nhân Kế toán</t>
  </si>
  <si>
    <t>Chứng chỉ Sơ cấp LLCT</t>
  </si>
  <si>
    <t>Anh B</t>
  </si>
  <si>
    <t>Tin B</t>
  </si>
  <si>
    <t>Chứng chỉ Bồi dưỡng ngạch Kế toán viên</t>
  </si>
  <si>
    <t xml:space="preserve">Lịch cá nhân trên Egov </t>
  </si>
  <si>
    <t>Các tháng trong năm đều xếp loại A</t>
  </si>
  <si>
    <t xml:space="preserve">           Họ và tên:  VŨ NHƯ QUỲNH</t>
  </si>
  <si>
    <t xml:space="preserve">           Đơn vị: Phòng Tổ chức - Hành chính - Tổng hợp </t>
  </si>
  <si>
    <t xml:space="preserve">           Nhiệm vụ được phân công: Kế toán tiền lương  </t>
  </si>
  <si>
    <t xml:space="preserve">           Chức danh nghề nghiệp (CDNN): Kế toán viên 06.031</t>
  </si>
  <si>
    <t>x</t>
  </si>
  <si>
    <t>A</t>
  </si>
  <si>
    <t>Thân Thị Nhung</t>
  </si>
  <si>
    <t>Nguyễn Văn Chì</t>
  </si>
  <si>
    <t>Nguyễn Thị Vân</t>
  </si>
  <si>
    <t>Phan Thị Ngọc Phượng</t>
  </si>
  <si>
    <t>Vũ Như Quỳnh</t>
  </si>
  <si>
    <t>Trần Thị Ánh Phượng</t>
  </si>
  <si>
    <t>Không vắng buổi nào</t>
  </si>
  <si>
    <r>
      <t xml:space="preserve">           Trình độ chuyên môn: </t>
    </r>
    <r>
      <rPr>
        <b/>
        <i/>
        <sz val="14"/>
        <rFont val="Times New Roman"/>
        <family val="1"/>
      </rPr>
      <t>Cử nhân Kế toán</t>
    </r>
  </si>
  <si>
    <t>07</t>
  </si>
  <si>
    <t>08</t>
  </si>
  <si>
    <t>Lâm Viết Dũng</t>
  </si>
  <si>
    <t>Nguyễn Thị Hoa</t>
  </si>
  <si>
    <t>09</t>
  </si>
  <si>
    <t>10</t>
  </si>
  <si>
    <t>11</t>
  </si>
  <si>
    <t>12</t>
  </si>
  <si>
    <t>13</t>
  </si>
  <si>
    <t>14</t>
  </si>
  <si>
    <t>15</t>
  </si>
  <si>
    <t>16</t>
  </si>
  <si>
    <t>17</t>
  </si>
  <si>
    <t>18</t>
  </si>
  <si>
    <t>19</t>
  </si>
  <si>
    <t>20</t>
  </si>
  <si>
    <t>21</t>
  </si>
  <si>
    <t>22</t>
  </si>
  <si>
    <t>23</t>
  </si>
  <si>
    <t>24</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</si>
  <si>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</si>
  <si>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</si>
  <si>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</si>
  <si>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</si>
  <si>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</si>
  <si>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</si>
  <si>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</si>
  <si>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</si>
  <si>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</si>
  <si>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</si>
  <si>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</si>
  <si>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</si>
  <si>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</si>
  <si>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Lưu Hoàng Hải Yến</t>
  </si>
  <si>
    <t>TỔNG</t>
  </si>
  <si>
    <r>
      <t xml:space="preserve">TRƯỜNG CAO ĐẲNG LÝ TỰ TRỌNG
THÀNH PHỐ HỒ CHÍ MINH
</t>
    </r>
    <r>
      <rPr>
        <b/>
        <sz val="13"/>
        <color indexed="8"/>
        <rFont val="Times New Roman"/>
        <family val="1"/>
      </rPr>
      <t>ĐƠN VỊ: Phòng TC-HC-TH</t>
    </r>
  </si>
  <si>
    <t xml:space="preserve">           Đơn vị: Phòng TC-HC-TH </t>
  </si>
  <si>
    <r>
      <t xml:space="preserve">           Chức danh nghề nghiệp (CDNN): </t>
    </r>
    <r>
      <rPr>
        <b/>
        <i/>
        <sz val="14"/>
        <color rgb="FFFF0000"/>
        <rFont val="Times New Roman"/>
        <family val="1"/>
      </rPr>
      <t>Giảng viên V.07.01.03</t>
    </r>
    <r>
      <rPr>
        <sz val="14"/>
        <color rgb="FFFF0000"/>
        <rFont val="Times New Roman"/>
        <family val="1"/>
      </rPr>
      <t>)</t>
    </r>
  </si>
  <si>
    <t>Tốt nghiệp Trung cấp lý luận chính trị</t>
  </si>
  <si>
    <t>Chứng chỉ Tin học ứng dụng cơ bản</t>
  </si>
  <si>
    <t>  Có chứng chỉ bồi dưỡng cán bộ quản lý hoặc quản lý giáo dục nghề nghiệp</t>
  </si>
  <si>
    <t>Chứng chỉ nghiệp vụ sư phạm dành cho giảng viên</t>
  </si>
  <si>
    <t>Đạt trên 75%</t>
  </si>
  <si>
    <t xml:space="preserve">100% viên chức, người lao động thuộc đơn vị được xếp loại Hoàn thành tốt nhiệm vụ trở lên </t>
  </si>
  <si>
    <t>kết quả thi đua các tháng trong năm học xếp loại B dưới 20%</t>
  </si>
  <si>
    <t>không bị ghi vào sổ họp</t>
  </si>
  <si>
    <t>Tham gia đầy đủ</t>
  </si>
  <si>
    <t>0 lần báo cáo trễ</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</si>
  <si>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</si>
  <si>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</si>
  <si>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</si>
  <si>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Trình độ chuyên môn: </t>
    </r>
    <r>
      <rPr>
        <b/>
        <i/>
        <sz val="14"/>
        <color indexed="10"/>
        <rFont val="Times New Roman"/>
        <family val="1"/>
      </rPr>
      <t>Cử nhân Kế toán, Trung cấp Tin học</t>
    </r>
  </si>
  <si>
    <r>
      <t xml:space="preserve">           Chức danh nghề nghiệp (CDNN): </t>
    </r>
    <r>
      <rPr>
        <b/>
        <i/>
        <sz val="14"/>
        <color indexed="10"/>
        <rFont val="Times New Roman"/>
        <family val="1"/>
      </rPr>
      <t>Cán sự 01.004</t>
    </r>
  </si>
  <si>
    <t>Cử nhân Kế toán, Trung cấp Tin học</t>
  </si>
  <si>
    <t>Tiếng anh Trình độ B</t>
  </si>
  <si>
    <t>Trung cấp Tin học</t>
  </si>
  <si>
    <t>Chứng chỉ bồi dưỡng ngạch chuyên viên</t>
  </si>
  <si>
    <r>
      <t xml:space="preserve">TRƯỜNG CAO ĐẲNG LÝ TỰ TRỌNG
THÀNH PHỐ HỒ CHÍ MINH
</t>
    </r>
    <r>
      <rPr>
        <b/>
        <sz val="13"/>
        <color indexed="8"/>
        <rFont val="Times New Roman"/>
        <family val="1"/>
      </rPr>
      <t>PHÒNG TỔ CHỨC - HÀNH CHÍNH- TH</t>
    </r>
  </si>
  <si>
    <r>
      <t xml:space="preserve">           Chức danh nghề nghiệp (CDNN): </t>
    </r>
    <r>
      <rPr>
        <b/>
        <sz val="14"/>
        <rFont val="Times New Roman"/>
        <family val="1"/>
      </rPr>
      <t xml:space="preserve"> </t>
    </r>
    <r>
      <rPr>
        <sz val="14"/>
        <rFont val="Times New Roman"/>
        <family val="1"/>
      </rPr>
      <t>Cán sự 01.004</t>
    </r>
  </si>
  <si>
    <r>
      <t xml:space="preserve">           Họ và tên:   </t>
    </r>
    <r>
      <rPr>
        <b/>
        <sz val="14"/>
        <rFont val="Times New Roman"/>
        <family val="1"/>
      </rPr>
      <t>TRẦN THỊ PHƯƠNG OANH</t>
    </r>
  </si>
  <si>
    <r>
      <t xml:space="preserve">           Trình độ chuyên môn: </t>
    </r>
    <r>
      <rPr>
        <sz val="14"/>
        <rFont val="Times New Roman"/>
        <family val="1"/>
      </rPr>
      <t>Trung cấp kế toán tin học</t>
    </r>
  </si>
  <si>
    <t xml:space="preserve">           Nhiệm vụ được phân công:  Nhân viên theo dõi công tác trang bị tài sản</t>
  </si>
  <si>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</si>
  <si>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</si>
  <si>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</si>
  <si>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Chức danh nghề nghiệp (CDNN): Nhân viên Kỹ thuật 01.007</t>
  </si>
  <si>
    <t>Làm từ T5/2005</t>
  </si>
  <si>
    <r>
      <t xml:space="preserve">TRƯỜNG CAO ĐẲNG LÝ TỰ TRỌNG
THÀNH PHỐ HỒ CHÍ MINH
</t>
    </r>
    <r>
      <rPr>
        <b/>
        <sz val="13"/>
        <color indexed="8"/>
        <rFont val="Times New Roman"/>
        <family val="1"/>
      </rPr>
      <t>PHÒNG TỔ CHỨC - HÀNH CHÍNH - TH</t>
    </r>
  </si>
  <si>
    <t xml:space="preserve">           Nhiệm vụ được phân công:  Phụ trách hồ sơ Tuyển dụng; Thuyên chuyển, Xét chuyển CDNN, Bổ nhiệm CDNN</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</si>
  <si>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</si>
  <si>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</si>
  <si>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</si>
  <si>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</si>
  <si>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</si>
  <si>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Có lập lịch cá nhân</t>
  </si>
  <si>
    <t>Tham gia công tác từ T12/2006</t>
  </si>
  <si>
    <t>Tham gia trên 50% hoạt động/tổng số hoạt động, phong trào của Trường</t>
  </si>
  <si>
    <t>Chưa tích cực đóng góp ý kiến cá nhân</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</si>
  <si>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</si>
  <si>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</si>
  <si>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</si>
  <si>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</si>
  <si>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</si>
  <si>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</si>
  <si>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</si>
  <si>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</si>
  <si>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</si>
  <si>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</si>
  <si>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</si>
  <si>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TRƯỞNG PHÒNG TỔ CHỨC - HÀNH CHÍNH - TỔNG HỢP</t>
  </si>
  <si>
    <t>TRƯỜNG CAO ĐẲNG LÝ TỰ TRỌNG TP. HỒ CHÍ MINH</t>
  </si>
  <si>
    <t>PHÒNG TỔ CHỨC - HÀNH CHÍNH - TỔNG HỢP</t>
  </si>
  <si>
    <t>CỘNG HÒA XÃ HỘI CHỦ NGHĨA VIỆT NAM</t>
  </si>
  <si>
    <t>Độc lập - Tự do - Hạnh phúc</t>
  </si>
  <si>
    <t>Mẫu 04</t>
  </si>
  <si>
    <t>Không đạt chuẩn</t>
  </si>
  <si>
    <t xml:space="preserve">           Họ và tên:   HUỲNH THANH NHÀN</t>
  </si>
  <si>
    <t xml:space="preserve">           Đơn vị:  Phòng TC - HC -TH</t>
  </si>
  <si>
    <t>Hoàn thành huấn luyện Vệ Binh tại đơn vị Lữ Đoàn 189  Binh Chủng Hải Quân,Quân Đội Nhân Dân Việt Nam</t>
  </si>
  <si>
    <t xml:space="preserve">           Họ và tên:   NGUYỄN TIẾN HƯNG</t>
  </si>
  <si>
    <t xml:space="preserve">           Đơn vị:  P. TC - HC - TH</t>
  </si>
  <si>
    <t xml:space="preserve">           Trình độ chuyên môn: Nhân viên bảo vệ</t>
  </si>
  <si>
    <t xml:space="preserve">           Họ và tên:   ĐỒNG ANH TUẤN</t>
  </si>
  <si>
    <t>Tốt nghiêp Trung cấp Tài chính - Ngân hàng</t>
  </si>
  <si>
    <t xml:space="preserve">           Họ và tên:  NGUYỄN HỮU XUÂN VŨ</t>
  </si>
  <si>
    <r>
      <t xml:space="preserve">           Chức danh nghề nghiệp (CDNN): </t>
    </r>
    <r>
      <rPr>
        <b/>
        <i/>
        <sz val="14"/>
        <color indexed="10"/>
        <rFont val="Times New Roman"/>
        <family val="1"/>
      </rPr>
      <t>Nhân viên Bảo vệ - 01.001</t>
    </r>
  </si>
  <si>
    <t xml:space="preserve">           Nhiệm vụ được phân công:  Bảo vệ chuyên trách</t>
  </si>
  <si>
    <t>Tốt nghiệp THPT</t>
  </si>
  <si>
    <t>Chứng nhận nghiệp vụ PCCC do CA. TPHCM cấp</t>
  </si>
  <si>
    <t xml:space="preserve">           Họ và tên:  TRẦN THANH PHƯƠNG</t>
  </si>
  <si>
    <t xml:space="preserve">           Đơn vị:  Phòng Tổ chức-Hành chính-Tổng hợp</t>
  </si>
  <si>
    <t xml:space="preserve">Tốt nghiệp THPT </t>
  </si>
  <si>
    <r>
      <t xml:space="preserve">                                </t>
    </r>
    <r>
      <rPr>
        <b/>
        <sz val="13"/>
        <color theme="1"/>
        <rFont val="Times New Roman"/>
        <family val="1"/>
      </rPr>
      <t>Trần Thanh Phương</t>
    </r>
  </si>
  <si>
    <r>
      <t xml:space="preserve">TRƯỜNG CAO ĐẲNG LÝ TỰ TRỌNG
THÀNH PHỐ HỒ CHÍ MINH
</t>
    </r>
    <r>
      <rPr>
        <b/>
        <sz val="13"/>
        <color indexed="8"/>
        <rFont val="Times New Roman"/>
        <family val="1"/>
      </rPr>
      <t>PHÒNG TỔ CHỨC - HÀNH CHÍNH - TỔNG HỢP</t>
    </r>
  </si>
  <si>
    <r>
      <t xml:space="preserve">           Họ và tên:   </t>
    </r>
    <r>
      <rPr>
        <b/>
        <sz val="14"/>
        <color theme="1"/>
        <rFont val="Times New Roman"/>
        <family val="1"/>
      </rPr>
      <t>LƯU HOÀNG HẢI YẾN</t>
    </r>
  </si>
  <si>
    <t xml:space="preserve">           Đơn vị: Phòng Tổ chức - Hành chính - Tổng hợp</t>
  </si>
  <si>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</si>
  <si>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</si>
  <si>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</si>
  <si>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</si>
  <si>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</si>
  <si>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</si>
  <si>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</si>
  <si>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</si>
  <si>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</si>
  <si>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</si>
  <si>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Loại: A</t>
  </si>
  <si>
    <t>Tập thể đạt DH: Học tập và làm theo gương đạo đức Hồ Chí Minh.</t>
  </si>
  <si>
    <t>Đạt danh hiệu Công đoàn viên XS</t>
  </si>
  <si>
    <t>Năm vào ngành</t>
  </si>
  <si>
    <t>Văn bằng, chứng chỉ</t>
  </si>
  <si>
    <t>Chưa bình xét</t>
  </si>
  <si>
    <t>Chưa gán quyền xem?</t>
  </si>
  <si>
    <t>Tham gia đội văn nghệ</t>
  </si>
  <si>
    <t>Thời gian nghỉ việc riêng</t>
  </si>
  <si>
    <t>Ghi rõ tên giải đạt được</t>
  </si>
  <si>
    <t>Tên văn bằng chứng chỉ</t>
  </si>
  <si>
    <t>Ghi rõ Trình độ văn hóa</t>
  </si>
  <si>
    <t>Năm tham vào ngành</t>
  </si>
  <si>
    <t>Ghi rõ thời gian nghỉ</t>
  </si>
  <si>
    <t>Giấy khen về đạt thành tích tốt trong công tác đảm bảo an ninh, trật tự trường học (T11/2018)</t>
  </si>
  <si>
    <t>?</t>
  </si>
  <si>
    <t>T11/2016</t>
  </si>
  <si>
    <t>Theo bảng xét thi đua hành tháng</t>
  </si>
  <si>
    <t>Không bị nhắc nhở</t>
  </si>
  <si>
    <t>Thành viên đội bóng đá Nam</t>
  </si>
  <si>
    <r>
      <t xml:space="preserve">           Trình độ chuyên môn: </t>
    </r>
    <r>
      <rPr>
        <b/>
        <i/>
        <sz val="14"/>
        <color indexed="10"/>
        <rFont val="Times New Roman"/>
        <family val="1"/>
      </rPr>
      <t>Tốt nghiệp THPT</t>
    </r>
  </si>
  <si>
    <t xml:space="preserve">           Nhiệm vụ được phân công: Tổ bảo vệ của trường  </t>
  </si>
  <si>
    <t>Tên chứng chỉ</t>
  </si>
  <si>
    <t>Tên văn bằng</t>
  </si>
  <si>
    <t>- Tốt nghiệp THPT 12/12
- Đại học Luật</t>
  </si>
  <si>
    <t>Trung cấp An ninh nhân dân (Chuyên ngành cửa khẩu)</t>
  </si>
  <si>
    <t>Vi tính A</t>
  </si>
  <si>
    <t>Không có bài viết SKKN</t>
  </si>
  <si>
    <t>Tham gia cổ vũ</t>
  </si>
  <si>
    <t>Không</t>
  </si>
  <si>
    <t>Đạt danh hiệu Lao động tiên tiến</t>
  </si>
  <si>
    <t xml:space="preserve">           Nhiệm vụ được phân công:  Tổ trưởng tổ Bảo vệ</t>
  </si>
  <si>
    <t>Chứng nhận nghiệp vụ PCCC do CA. TPHCM cấp?</t>
  </si>
  <si>
    <t>Năm vào trường 2010</t>
  </si>
  <si>
    <t xml:space="preserve">Ko có tháng bị xếp B; không có bài viết SKKN </t>
  </si>
  <si>
    <t>Không có bài viết</t>
  </si>
  <si>
    <t xml:space="preserve">           Họ và tên:  TRẦN VĂN CU ANH</t>
  </si>
  <si>
    <r>
      <t xml:space="preserve">           Trình độ chuyên môn: </t>
    </r>
    <r>
      <rPr>
        <b/>
        <i/>
        <sz val="14"/>
        <color indexed="10"/>
        <rFont val="Times New Roman"/>
        <family val="1"/>
      </rPr>
      <t>Trung cấp An ninh nhân dân</t>
    </r>
  </si>
  <si>
    <t>Tốt nghiệp Trung cấp ANND</t>
  </si>
  <si>
    <t>Năm vào trường 1989</t>
  </si>
  <si>
    <t>Thành viên đội bóng chuyền</t>
  </si>
  <si>
    <t>Không có</t>
  </si>
  <si>
    <t>Có trình độ từ TC trở lên mới phù hợp</t>
  </si>
  <si>
    <t xml:space="preserve">Hội thi văn nghệ </t>
  </si>
  <si>
    <t>Thành viên đội đanh của trường</t>
  </si>
  <si>
    <t xml:space="preserve"> BC tiến độ công việc không phải là liệt kê công việc (Cá nhân mới liệt kê các công việc thường xuyên, chưa thấy bản báo cáo CV)</t>
  </si>
  <si>
    <t>Ghi cụ thể</t>
  </si>
  <si>
    <t>Từ T11/2018</t>
  </si>
  <si>
    <t>Theo bảng bình xét thi đua hàng tháng</t>
  </si>
  <si>
    <t xml:space="preserve">           Họ và tên:  LÊ HỒNG PHÚC</t>
  </si>
  <si>
    <t>Tốt nghiệp THPT 12/12</t>
  </si>
  <si>
    <t>Đạt danh hiệu lao động tiên tiến</t>
  </si>
  <si>
    <t xml:space="preserve">           Họ và tên:  LÊ HỒNG SƠN</t>
  </si>
  <si>
    <t>Tốt nghiệp THPT 11/12</t>
  </si>
  <si>
    <t>Tốt nghiệp THPT 11/12?</t>
  </si>
  <si>
    <t>Năm vào trường: T11/2017</t>
  </si>
  <si>
    <t>Thành viên cổ vũ</t>
  </si>
  <si>
    <r>
      <t xml:space="preserve">           Họ và tên:   </t>
    </r>
    <r>
      <rPr>
        <b/>
        <sz val="14"/>
        <color theme="1"/>
        <rFont val="Times New Roman"/>
        <family val="1"/>
      </rPr>
      <t>NGUYỄN THỊ BÍCH LIỄU</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</si>
  <si>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</si>
  <si>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r>
      <t xml:space="preserve">           Chức danh nghề nghiệp (CDNN):</t>
    </r>
    <r>
      <rPr>
        <i/>
        <sz val="14"/>
        <color theme="1"/>
        <rFont val="Times New Roman"/>
        <family val="1"/>
      </rPr>
      <t> </t>
    </r>
    <r>
      <rPr>
        <b/>
        <i/>
        <sz val="14"/>
        <color theme="1"/>
        <rFont val="Times New Roman"/>
        <family val="1"/>
      </rPr>
      <t>Kỹ thuật viên (hạng IV) V.05.02.08</t>
    </r>
  </si>
  <si>
    <t>- Bằng Trung cấp Tin học
- Bằng Đại học Quản trị kinh doanh</t>
  </si>
  <si>
    <r>
      <t xml:space="preserve">           Họ và tên:   </t>
    </r>
    <r>
      <rPr>
        <b/>
        <sz val="14"/>
        <rFont val="Times New Roman"/>
        <family val="1"/>
      </rPr>
      <t>THÂN THỊ NHUNG</t>
    </r>
  </si>
  <si>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</si>
  <si>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</si>
  <si>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Nhiệm vụ được phân công:  Nhân viên</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</si>
  <si>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</si>
  <si>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</si>
  <si>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</si>
  <si>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</si>
  <si>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</si>
  <si>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 xml:space="preserve">Ko có tháng bị xếp B; Không có bài viết SKKN </t>
  </si>
  <si>
    <t>Cổ vũ</t>
  </si>
  <si>
    <t>Chưa tích cực đóng góp ý kiến</t>
  </si>
  <si>
    <t>Có lập kế hoạch chưa trình HT</t>
  </si>
  <si>
    <t>Tập thể đạt DH: Học tập và làm theo gương đạo đức Hồ Chí Minh và dân vận khéo</t>
  </si>
  <si>
    <t>Có bài viết SKKN</t>
  </si>
  <si>
    <r>
      <t xml:space="preserve">           Họ và tên:  </t>
    </r>
    <r>
      <rPr>
        <sz val="14"/>
        <rFont val="Times New Roman"/>
        <family val="1"/>
      </rPr>
      <t xml:space="preserve"> </t>
    </r>
    <r>
      <rPr>
        <b/>
        <sz val="14"/>
        <rFont val="Times New Roman"/>
        <family val="1"/>
      </rPr>
      <t>NGUYỄN THỊ HOA</t>
    </r>
  </si>
  <si>
    <t xml:space="preserve">           Đơn vị:  Phòng Tổ chức Hành chính - Tổng hợp</t>
  </si>
  <si>
    <r>
      <t xml:space="preserve">           Chức danh nghề nghiệp (CDNN): </t>
    </r>
    <r>
      <rPr>
        <b/>
        <sz val="14"/>
        <rFont val="Times New Roman"/>
        <family val="1"/>
      </rPr>
      <t>Chuyên viên 01.003</t>
    </r>
  </si>
  <si>
    <t xml:space="preserve">           Nhiệm vụ được phân công:  Phó Trưởng phòng TC-HC-TH</t>
  </si>
  <si>
    <t>Bằng Thạc sĩ QLGD</t>
  </si>
  <si>
    <t>Chứng chỉ trung cấp chính trị</t>
  </si>
  <si>
    <t>Chứng chỉ B1</t>
  </si>
  <si>
    <t>Chứng chỉ A</t>
  </si>
  <si>
    <t xml:space="preserve"> Ths Quản lý giáo dục</t>
  </si>
  <si>
    <t>Chứng chỉ chuyên viên</t>
  </si>
  <si>
    <t>Số lần bị ghi nhận vào Sổ họp đơn vị: 00</t>
  </si>
  <si>
    <t xml:space="preserve">Không vắng mặt buổi nào </t>
  </si>
  <si>
    <t>Không nộp báo cáo trễ hạn</t>
  </si>
  <si>
    <t>Cá nhân tham gia đóng góp  100% hoạt động phong trào của Trường</t>
  </si>
  <si>
    <t>Tham gia 50%  hoạt động, phong trào của Trường</t>
  </si>
  <si>
    <r>
      <t xml:space="preserve">TRƯỜNG CAO ĐẲNG LÝ TỰ TRỌNG
THÀNH PHỐ HỒ CHÍ MINH
</t>
    </r>
    <r>
      <rPr>
        <b/>
        <sz val="13"/>
        <rFont val="Times New Roman"/>
        <family val="1"/>
      </rPr>
      <t>ĐƠN VỊ: PHÒNG TC - HÀNH CHÍNH - TỔNG HỢP</t>
    </r>
  </si>
  <si>
    <r>
      <t>- Tiêu chuẩn 1:</t>
    </r>
    <r>
      <rPr>
        <sz val="13"/>
        <rFont val="Times New Roman"/>
        <family val="1"/>
      </rPr>
      <t xml:space="preserve"> Trình độ chuyên môn nghiệp vụ</t>
    </r>
  </si>
  <si>
    <r>
      <t>1.</t>
    </r>
    <r>
      <rPr>
        <sz val="7"/>
        <rFont val="Times New Roman"/>
        <family val="1"/>
      </rPr>
      <t xml:space="preserve">   </t>
    </r>
    <r>
      <rPr>
        <sz val="13"/>
        <rFont val="Times New Roman"/>
        <family val="1"/>
      </rPr>
      <t xml:space="preserve">Có bằng tốt nghiệp phù hợp với vị trí công tác đảm nhiệm theo quy định. </t>
    </r>
  </si>
  <si>
    <r>
      <t>2.</t>
    </r>
    <r>
      <rPr>
        <sz val="7"/>
        <rFont val="Times New Roman"/>
        <family val="1"/>
      </rPr>
      <t xml:space="preserve">   </t>
    </r>
    <r>
      <rPr>
        <sz val="13"/>
        <rFont val="Times New Roman"/>
        <family val="1"/>
      </rPr>
      <t>Có trình độ lý luận chính trị sơ cấp trở lên.</t>
    </r>
  </si>
  <si>
    <r>
      <t>1.</t>
    </r>
    <r>
      <rPr>
        <sz val="7"/>
        <rFont val="Times New Roman"/>
        <family val="1"/>
      </rPr>
      <t xml:space="preserve">   </t>
    </r>
    <r>
      <rPr>
        <sz val="13"/>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</si>
  <si>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r>
      <t>- Tiêu chuẩn 1:</t>
    </r>
    <r>
      <rPr>
        <sz val="13"/>
        <rFont val="Times New Roman"/>
        <family val="1"/>
      </rPr>
      <t xml:space="preserve"> Năng lực thực hiện công việc</t>
    </r>
  </si>
  <si>
    <r>
      <t>1.</t>
    </r>
    <r>
      <rPr>
        <sz val="7"/>
        <rFont val="Times New Roman"/>
        <family val="1"/>
      </rPr>
      <t xml:space="preserve">   </t>
    </r>
    <r>
      <rPr>
        <sz val="13"/>
        <rFont val="Times New Roman"/>
        <family val="1"/>
      </rPr>
      <t>Có chứng chỉ bồi dưỡng nghiệp vụ phù hợp với vị trí đảm nhiệm (C/c Chuyên viên, Cán sự, Kế toán viên, bồi dưỡng nghiệp vụ hành chính, thư viện, kỹ thuật viên….)</t>
    </r>
  </si>
  <si>
    <t>3. Có lập lịch làm việc cá nhân trên egov và gán quyền xem cho CB, NV trong đơn vị</t>
  </si>
  <si>
    <r>
      <t>- Tiêu chuẩn 2:</t>
    </r>
    <r>
      <rPr>
        <sz val="13"/>
        <rFont val="Times New Roman"/>
        <family val="1"/>
      </rPr>
      <t xml:space="preserve"> Ý thức chấp hành kỷ luật</t>
    </r>
  </si>
  <si>
    <r>
      <t>2.</t>
    </r>
    <r>
      <rPr>
        <sz val="7"/>
        <rFont val="Times New Roman"/>
        <family val="1"/>
      </rPr>
      <t xml:space="preserve">   </t>
    </r>
    <r>
      <rPr>
        <sz val="13"/>
        <rFont val="Times New Roman"/>
        <family val="1"/>
      </rPr>
      <t xml:space="preserve">Có kết quả đánh giá xếp loại viên chức, người lao động: HT Xuất sắc nhiệm vụ (2đ); HT tốt nhiệm vụ (1đ); Hoàn thành nhiệm vụ (0đ) </t>
    </r>
  </si>
  <si>
    <r>
      <t>- Tiêu chuẩn 3:</t>
    </r>
    <r>
      <rPr>
        <sz val="13"/>
        <rFont val="Times New Roman"/>
        <family val="1"/>
      </rPr>
      <t xml:space="preserve"> Tác phong làm việc</t>
    </r>
  </si>
  <si>
    <r>
      <t>1.</t>
    </r>
    <r>
      <rPr>
        <sz val="7"/>
        <rFont val="Times New Roman"/>
        <family val="1"/>
      </rPr>
      <t xml:space="preserve">   </t>
    </r>
    <r>
      <rPr>
        <sz val="13"/>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</si>
  <si>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t>2. Sử dụng tốt máy móc thiết bị công nghệ phục vụ công tác chuyên môn (VD: máy vi tính đối với nhân viên văn phòng; thiết bị/công cụ đối với nhân viên kỹ thuật….).</t>
  </si>
  <si>
    <r>
      <t>- Tiêu chuẩn 4:</t>
    </r>
    <r>
      <rPr>
        <sz val="13"/>
        <rFont val="Times New Roman"/>
        <family val="1"/>
      </rPr>
      <t xml:space="preserve"> Kỹ năng thực hiện công việc</t>
    </r>
  </si>
  <si>
    <r>
      <t>1.</t>
    </r>
    <r>
      <rPr>
        <sz val="7"/>
        <rFont val="Times New Roman"/>
        <family val="1"/>
      </rPr>
      <t xml:space="preserve">   </t>
    </r>
    <r>
      <rPr>
        <sz val="13"/>
        <rFont val="Times New Roman"/>
        <family val="1"/>
      </rPr>
      <t xml:space="preserve">Kỹ năng làm việc nhóm, phối hợp với đồng nghiệp hoàn thành công tác. Tư duy, sáng tạo, chủ động và hoạt động độc lập.         </t>
    </r>
  </si>
  <si>
    <r>
      <t>- Tiêu chuẩn 5:</t>
    </r>
    <r>
      <rPr>
        <sz val="13"/>
        <rFont val="Times New Roman"/>
        <family val="1"/>
      </rPr>
      <t xml:space="preserve"> Hoạt động xã hội</t>
    </r>
  </si>
  <si>
    <r>
      <t>1.</t>
    </r>
    <r>
      <rPr>
        <sz val="7"/>
        <rFont val="Times New Roman"/>
        <family val="1"/>
      </rPr>
      <t xml:space="preserve">   </t>
    </r>
    <r>
      <rPr>
        <sz val="13"/>
        <rFont val="Times New Roman"/>
        <family val="1"/>
      </rPr>
      <t>Có đóng góp các hoạt động do đoàn thể tổ chức từ 80% hoạt động trở lên (2 điểm); Từ 50% đến dưới 80% (1 điểm); Dưới 50% (0 điểm).</t>
    </r>
  </si>
  <si>
    <r>
      <t>2.</t>
    </r>
    <r>
      <rPr>
        <sz val="7"/>
        <rFont val="Times New Roman"/>
        <family val="1"/>
      </rPr>
      <t xml:space="preserve">   </t>
    </r>
    <r>
      <rPr>
        <sz val="13"/>
        <rFont val="Times New Roman"/>
        <family val="1"/>
      </rPr>
      <t>Tham gia các hoạt động, phong trào đoàn thể từ 50% trở lên (2 điểm); Dưới 50% (1 điểm); Không tham gia (0 điểm).</t>
    </r>
  </si>
  <si>
    <r>
      <t>1.</t>
    </r>
    <r>
      <rPr>
        <sz val="7"/>
        <rFont val="Times New Roman"/>
        <family val="1"/>
      </rPr>
      <t xml:space="preserve">   </t>
    </r>
    <r>
      <rPr>
        <sz val="13"/>
        <rFont val="Times New Roman"/>
        <family val="1"/>
      </rPr>
      <t>Tích cực đóng góp ý kiến xây dựng công tác chuyên môn, nghiệp vụ trong đơn vị</t>
    </r>
  </si>
  <si>
    <r>
      <t>2.</t>
    </r>
    <r>
      <rPr>
        <sz val="7"/>
        <rFont val="Times New Roman"/>
        <family val="1"/>
      </rPr>
      <t xml:space="preserve">   </t>
    </r>
    <r>
      <rPr>
        <sz val="13"/>
        <rFont val="Times New Roman"/>
        <family val="1"/>
      </rPr>
      <t>Có bài viết sáng kiến được Hội đồng đánh giá khá trở lên (2 điểm); Đạt (1 điểm).</t>
    </r>
  </si>
  <si>
    <t>Kèm theo bảng kê do Tổ trưởng CĐ ghi nhận</t>
  </si>
  <si>
    <t>Không vắng</t>
  </si>
  <si>
    <r>
      <t xml:space="preserve">           Họ và tên:</t>
    </r>
    <r>
      <rPr>
        <b/>
        <sz val="14"/>
        <color rgb="FF000000"/>
        <rFont val="Times New Roman"/>
        <family val="1"/>
      </rPr>
      <t> LÂM VIẾT DŨNG</t>
    </r>
  </si>
  <si>
    <t xml:space="preserve">           Trình độ chuyên môn: Thạc sỹ Quản lý Khoa học &amp; Công nghệ</t>
  </si>
  <si>
    <t xml:space="preserve">           Nhiệm vụ được phân công: Trưởng phòng</t>
  </si>
  <si>
    <t>Chứng chỉ Cán bộ quản lý giáo dục nghề nghiệp</t>
  </si>
  <si>
    <t>Anh văn B1</t>
  </si>
  <si>
    <t>Thành viên BTC</t>
  </si>
  <si>
    <t xml:space="preserve">           Họ và tên:  PHẠM HỮU THÀNH PHÚ</t>
  </si>
  <si>
    <t xml:space="preserve">           Họ và tên:  NGUYỄN THANH HIỀN</t>
  </si>
  <si>
    <t>Nguyễn Thanh Hiền</t>
  </si>
  <si>
    <t>Lãnh đạo đội môn Bóng đá</t>
  </si>
  <si>
    <t>NGƯỜI TỰ ĐÁNH GIÁ</t>
  </si>
  <si>
    <t>TRƯỞNG ĐƠN VỊ</t>
  </si>
  <si>
    <r>
      <t xml:space="preserve">           Họ và tên:   </t>
    </r>
    <r>
      <rPr>
        <b/>
        <i/>
        <sz val="14"/>
        <rFont val="Times New Roman"/>
        <family val="1"/>
      </rPr>
      <t>PHAN THỊ NGỌC PHƯỢNG</t>
    </r>
  </si>
  <si>
    <r>
      <t xml:space="preserve">           Trình độ chuyên môn: </t>
    </r>
    <r>
      <rPr>
        <b/>
        <i/>
        <sz val="14"/>
        <rFont val="Times New Roman"/>
        <family val="1"/>
      </rPr>
      <t>Cử nhân Tài chính - Ngân hàng</t>
    </r>
  </si>
  <si>
    <r>
      <t xml:space="preserve">           Chức danh nghề nghiệp (CDNN): </t>
    </r>
    <r>
      <rPr>
        <b/>
        <i/>
        <sz val="14"/>
        <rFont val="Times New Roman"/>
        <family val="1"/>
      </rPr>
      <t>Cán sự 01.004</t>
    </r>
  </si>
  <si>
    <r>
      <t xml:space="preserve">           Chức danh nghề nghiệp (CDNN): </t>
    </r>
    <r>
      <rPr>
        <b/>
        <i/>
        <sz val="14"/>
        <color indexed="10"/>
        <rFont val="Times New Roman"/>
        <family val="1"/>
      </rPr>
      <t>Nhân viên Bảo vệ - 01.001</t>
    </r>
    <r>
      <rPr>
        <sz val="14"/>
        <color indexed="8"/>
        <rFont val="Times New Roman"/>
        <family val="1"/>
      </rPr>
      <t>)</t>
    </r>
  </si>
  <si>
    <t xml:space="preserve">           Nhiệm vụ được phân công: Bảo vệ chuyên trách</t>
  </si>
  <si>
    <t xml:space="preserve">           Trình độ chuyên môn: 12/12</t>
  </si>
  <si>
    <r>
      <t xml:space="preserve">           Trình độ chuyên môn: </t>
    </r>
    <r>
      <rPr>
        <b/>
        <i/>
        <sz val="14"/>
        <color indexed="10"/>
        <rFont val="Times New Roman"/>
        <family val="1"/>
      </rPr>
      <t>11/12</t>
    </r>
  </si>
  <si>
    <t xml:space="preserve">PHIẾU ĐÁNH GIÁ, XẾP LOẠI CHUYÊN MÔN, NGHIỆP VỤ ĐỐI VỚI NHÂN VIÊN NĂM HỌC 2019 - 2020 
(Mẫu 3 - Áp dụng đối với nhân viên lao động phổ thông) </t>
  </si>
  <si>
    <t>Tháng 12/2019: B</t>
  </si>
  <si>
    <t xml:space="preserve">Có 1 tháng bị xếp B; không có bài viết SKKN </t>
  </si>
  <si>
    <t>Tp.HCM, ngày….. tháng 6 năm 2020</t>
  </si>
  <si>
    <t xml:space="preserve">PHIẾU ĐÁNH GIÁ, XẾP LOẠI CHUYÊN MÔN, NGHIỆP VỤ ĐỐI VỚI NHÂN VIÊN NĂM HỌC 2019 - 2020
(Mẫu 3 - Áp dụng đối với nhân viên lao động phổ thông) </t>
  </si>
  <si>
    <t>Ko có tháng bị xếp B; không có bài viết SKKN</t>
  </si>
  <si>
    <t xml:space="preserve">           Trình độ chuyên môn: Trung cấp Tin học</t>
  </si>
  <si>
    <t>Tháng 11/2019: B</t>
  </si>
  <si>
    <t>Tp.HCM, ngày….. tháng …. năm 2020</t>
  </si>
  <si>
    <t>Tp.HCM, ngày…… tháng 6 năm 2020</t>
  </si>
  <si>
    <t>Tháng 10/2019: B</t>
  </si>
  <si>
    <t>HĐ nhắc nhở tháng 9/2019</t>
  </si>
  <si>
    <t>Tp.HCM, ngày     tháng 6 năm 2020</t>
  </si>
  <si>
    <t>TP.HCM, ngày 05 tháng 6 năm 2020</t>
  </si>
  <si>
    <t>Tp.HCM, ngày   05   tháng  6 năm 2020</t>
  </si>
  <si>
    <t xml:space="preserve">Tp.HCM, ngày…… tháng 6 năm 2020 </t>
  </si>
  <si>
    <t>Tp.HCM, ngày   05    tháng  06 năm 2020</t>
  </si>
  <si>
    <t>Tp.HCM, ngày   05 tháng  06 năm 2020</t>
  </si>
  <si>
    <t>Tp.HCM, ngày 05 tháng 6 năm 2020</t>
  </si>
  <si>
    <t>TP.HCM, ngày 05  tháng 6 năm 2020</t>
  </si>
  <si>
    <t>Theo bảng xét thi đua hàng tháng</t>
  </si>
  <si>
    <t>PHIẾU ĐÁNH GIÁ, XẾP LOẠI CHUYÊN MÔN, NGHIỆP VỤ ĐỐI VỚI NHÂN VIÊN NĂM HỌC 2019-2020
(Mẫu 02- Áp dụng đối với nhân viên các đơn vị chức năng)</t>
  </si>
  <si>
    <t>HĐ nhắc nhở tháng 10/2019</t>
  </si>
  <si>
    <t xml:space="preserve">           Trình độ chuyên môn: Cử nhân Luật</t>
  </si>
  <si>
    <t>Bằng Cử nhân Luật
Bằng Công nhân lành nghề</t>
  </si>
  <si>
    <t>Trình độ A tin học 
(đang theo học lớp Trung cấp tin học)</t>
  </si>
  <si>
    <t>Chứng chỉ bồi dưỡng quản lý ngạch chuyên viên.</t>
  </si>
  <si>
    <t>Hoàn thành tốt về thực hiện theo yêu cầu của CBQL phòng.</t>
  </si>
  <si>
    <t>Lên lịch cá nhân trên Egov</t>
  </si>
  <si>
    <t>Không bị HĐ nhắc nhở</t>
  </si>
  <si>
    <t>Chấp hành  nghiêm chỉnh nội quy, quy định Nhà trường</t>
  </si>
  <si>
    <t>Tp.HCM, ngày  05 tháng 6 năm 2020</t>
  </si>
  <si>
    <t xml:space="preserve">Không có bài viết SKKN </t>
  </si>
  <si>
    <t>Tiếng Anh B - Trường ĐH Ngoại ngữ - Tin học ngày 20/07/2012</t>
  </si>
  <si>
    <t>Trung cấp - Trường CĐ Lý Tự Trọng ngày 22/09/2009</t>
  </si>
  <si>
    <t>- BD NVQLNN ngạch chuyên viên - Trường ĐH Nội vụ Hà Nội ngày 11/01/2018
- CN BD NVHC VP trong nhà trường - Trường Cán bộ QLGD TPHCM ngày 15/06/2011.</t>
  </si>
  <si>
    <t>Có báo cáo trên Egov về việc được phân công xử lý</t>
  </si>
  <si>
    <t>NH 19-20: Chưa đánh giá, xếp loại</t>
  </si>
  <si>
    <t>NH 19-20: Chưa xét</t>
  </si>
  <si>
    <t>Tp.HCM, ngày       tháng 6 năm 2020</t>
  </si>
  <si>
    <r>
      <t xml:space="preserve">           Trình độ chuyên môn: </t>
    </r>
    <r>
      <rPr>
        <b/>
        <sz val="14"/>
        <rFont val="Times New Roman"/>
        <family val="1"/>
      </rPr>
      <t>Đại học - Quản trị kinh doanh</t>
    </r>
  </si>
  <si>
    <t>Bằng cử nhân Quản trị kinh doanh
Cao đẳng Tài chính ngân hàng</t>
  </si>
  <si>
    <t>Chứng chỉ TOEIC 480</t>
  </si>
  <si>
    <t>Ứng dụng công nghệ thông tin cơ bản</t>
  </si>
  <si>
    <t>Bồi dưỡng nhà nước ngạch chuyên viên</t>
  </si>
  <si>
    <t xml:space="preserve">Tổng hợp báo cáo tháng.
Báo cáo tài sản, MMTB </t>
  </si>
  <si>
    <t>Số lần không hoàn thành công việc đúng thời hạn</t>
  </si>
  <si>
    <t>Thành viên đội bóng đá nữ</t>
  </si>
  <si>
    <t xml:space="preserve">           Trình độ chuyên môn: (Đại học Lưu trữ học)</t>
  </si>
  <si>
    <t xml:space="preserve">           Chức danh nghề nghiệp (CDNN): Lưu trữ viên hạng III;  Mã ngạch V01.02.02</t>
  </si>
  <si>
    <t>Đại học Lưu trữ học; Cao đẳng Văn thư Lưu trữ; Trung cấp Hành chính - Văn phòng</t>
  </si>
  <si>
    <t>B Anh Văn</t>
  </si>
  <si>
    <t>A Tin học</t>
  </si>
  <si>
    <t>T11/2017</t>
  </si>
  <si>
    <t xml:space="preserve">           Nhiệm vụ được phân công:  Thực hiện hồ sơ phụ cấp thâm niên nhà giáo </t>
  </si>
  <si>
    <t>Trung cấp kế toán - tin học
Cử nhân kế toán</t>
  </si>
  <si>
    <t>Toefl ITP 357
Bằng B Anh văn</t>
  </si>
  <si>
    <t>Tin học UDCNTT CB</t>
  </si>
  <si>
    <t>T11/2010</t>
  </si>
  <si>
    <t xml:space="preserve">           Nhiệm vụ được phân công:  Thực hiện hồ sơ thi đua, khen thưởng, BHXH, Hưu trí</t>
  </si>
  <si>
    <t>T10/2008</t>
  </si>
  <si>
    <t>Giấy chứng nhận Sơ cấp LLCT</t>
  </si>
  <si>
    <t>Tham gia đội bóng nữ của trường</t>
  </si>
  <si>
    <t>Kiêm nhiệm BCH Đảng bộ, CT Công đoàn, BT Chi bộ</t>
  </si>
  <si>
    <t>PHIẾU TỔNG HỢP ĐÁNH GIÁ, XẾP LOẠI CHUYÊN MÔN, NGHIỆP VỤ 
VIÊN CHỨC QUẢN LÝ – NHÂN VIÊN CỦA ĐƠN VỊ
Năm học 2019 - 2020</t>
  </si>
  <si>
    <t>Dương Văn Tâm</t>
  </si>
  <si>
    <t>PHIẾU ĐÁNH GIÁ, XẾP LOẠI CHUYÊN MÔN, NGHIỆP VỤ ĐỐI VỚI VIÊN CHỨC QUẢN LÝ NĂM HỌC 2019 - 2020
( Mẫu 01 - Áp dụng cho đối tượng là trưởng, phó đơn vị)</t>
  </si>
  <si>
    <t>PHIẾU ĐÁNH GIÁ, XẾP LOẠI CHUYÊN MÔN, NGHIỆP VỤ ĐỐI VỚI NHÂN VIÊN NĂM HỌC 2019-2020</t>
  </si>
  <si>
    <t>TP.HCM, ngày  05  tháng 6 năm 2020</t>
  </si>
  <si>
    <r>
      <t xml:space="preserve">           Trình độ chuyên môn: </t>
    </r>
    <r>
      <rPr>
        <b/>
        <i/>
        <sz val="14"/>
        <color indexed="10"/>
        <rFont val="Times New Roman"/>
        <family val="1"/>
      </rPr>
      <t xml:space="preserve"> </t>
    </r>
    <r>
      <rPr>
        <b/>
        <sz val="14"/>
        <rFont val="Times New Roman"/>
        <family val="1"/>
      </rPr>
      <t>Thạc sĩ  Quản lý giáo dục</t>
    </r>
  </si>
  <si>
    <r>
      <t xml:space="preserve">TRƯỜNG CAO ĐẲNG LÝ TỰ TRỌNG
THÀNH PHỐ HỒ CHÍ MINH
</t>
    </r>
    <r>
      <rPr>
        <b/>
        <sz val="13"/>
        <color indexed="8"/>
        <rFont val="Times New Roman"/>
        <family val="1"/>
      </rPr>
      <t>PHÒNG TỔ CHỨC-HÀNH CHÍNH-TỔNG HỢP</t>
    </r>
  </si>
  <si>
    <t>B</t>
  </si>
  <si>
    <t>Không có bài viết SK</t>
  </si>
  <si>
    <t>HĐLĐ từ T11/2018 (10 tháng/năm)
Chưa có chứng chỉ, chứng nhận bồi dưỡng nghiệp vụ phù hợp với vị trí đảm nhiệm (chứng nhận bồi dưỡng nghiệp vụ bảo vệ, vệ sinh, an toàn lao động, bằng lái xe,...)</t>
  </si>
  <si>
    <t>Chứng nhận bồi dưỡng nghiệp vụ bảo vệ</t>
  </si>
  <si>
    <t>Tốt nghiệp THPT 12/12
Trung cấp Tin học</t>
  </si>
  <si>
    <t>Thành phố Hồ Chí Minh, ngày…… tháng …… năm 2020</t>
  </si>
  <si>
    <r>
      <t xml:space="preserve">Ghi chú
</t>
    </r>
    <r>
      <rPr>
        <i/>
        <sz val="13"/>
        <rFont val="Times New Roman"/>
        <family val="1"/>
      </rPr>
      <t>(Ghi rõ cá nhân không đạt ở điểm nào (nếu có)</t>
    </r>
  </si>
</sst>
</file>

<file path=xl/styles.xml><?xml version="1.0" encoding="utf-8"?>
<styleSheet xmlns="http://schemas.openxmlformats.org/spreadsheetml/2006/main" xmlns:mc="http://schemas.openxmlformats.org/markup-compatibility/2006" xmlns:x14ac="http://schemas.microsoft.com/office/spreadsheetml/2009/9/ac" mc:Ignorable="x14ac">
  <fonts count="52"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sz val="10"/>
      <color theme="1"/>
      <name val="Times New Roman"/>
      <family val="1"/>
    </font>
    <font>
      <b/>
      <i/>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i/>
      <sz val="14"/>
      <name val="Times New Roman"/>
      <family val="1"/>
    </font>
    <font>
      <b/>
      <sz val="14"/>
      <name val="Times New Roman"/>
      <family val="1"/>
    </font>
    <font>
      <sz val="14"/>
      <name val="Times New Roman"/>
      <family val="1"/>
    </font>
    <font>
      <sz val="10"/>
      <name val="Times New Roman"/>
      <family val="1"/>
    </font>
    <font>
      <b/>
      <i/>
      <sz val="12"/>
      <color rgb="FF000000"/>
      <name val="Times New Roman"/>
      <family val="1"/>
    </font>
    <font>
      <b/>
      <i/>
      <sz val="12"/>
      <color rgb="FFFF0000"/>
      <name val="Times New Roman"/>
      <family val="1"/>
    </font>
    <font>
      <b/>
      <sz val="12"/>
      <color indexed="8"/>
      <name val="Times New Roman"/>
      <family val="1"/>
    </font>
    <font>
      <b/>
      <sz val="12"/>
      <color rgb="FF000000"/>
      <name val="Times New Roman"/>
      <family val="1"/>
    </font>
    <font>
      <sz val="13"/>
      <color theme="0"/>
      <name val="Times New Roman"/>
      <family val="1"/>
    </font>
    <font>
      <sz val="14"/>
      <color theme="1"/>
      <name val="Times New Roman"/>
      <family val="1"/>
    </font>
    <font>
      <b/>
      <sz val="14"/>
      <color theme="1"/>
      <name val="Times New Roman"/>
      <family val="1"/>
    </font>
    <font>
      <i/>
      <sz val="14"/>
      <color theme="1"/>
      <name val="Times New Roman"/>
      <family val="1"/>
    </font>
    <font>
      <b/>
      <i/>
      <sz val="14"/>
      <color theme="1"/>
      <name val="Times New Roman"/>
      <family val="1"/>
    </font>
    <font>
      <i/>
      <sz val="10"/>
      <color theme="1"/>
      <name val="Times New Roman"/>
      <family val="1"/>
    </font>
    <font>
      <b/>
      <i/>
      <sz val="13"/>
      <name val="Times New Roman"/>
      <family val="1"/>
    </font>
    <font>
      <b/>
      <sz val="10"/>
      <name val="Times New Roman"/>
      <family val="1"/>
    </font>
    <font>
      <i/>
      <sz val="10"/>
      <name val="Times New Roman"/>
      <family val="1"/>
    </font>
    <font>
      <i/>
      <sz val="9"/>
      <name val="Times New Roman"/>
      <family val="1"/>
    </font>
    <font>
      <i/>
      <sz val="13"/>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5"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66">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vertical="center" wrapText="1"/>
    </xf>
    <xf numFmtId="0" fontId="5" fillId="0" borderId="2" xfId="0" applyFont="1" applyBorder="1" applyAlignment="1">
      <alignment vertical="center" wrapText="1"/>
    </xf>
    <xf numFmtId="0" fontId="10" fillId="0" borderId="2" xfId="0" applyFont="1" applyBorder="1" applyAlignment="1">
      <alignment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4"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7"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8" fillId="2" borderId="1" xfId="0" quotePrefix="1" applyFont="1" applyFill="1" applyBorder="1" applyAlignment="1">
      <alignment vertical="center" wrapText="1"/>
    </xf>
    <xf numFmtId="0" fontId="26" fillId="2" borderId="1"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29" fillId="2" borderId="1" xfId="0" applyFont="1" applyFill="1" applyBorder="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32" fillId="2" borderId="1" xfId="0" applyFont="1" applyFill="1" applyBorder="1" applyAlignment="1">
      <alignment horizontal="left" vertical="center" wrapText="1"/>
    </xf>
    <xf numFmtId="0" fontId="8" fillId="0" borderId="1" xfId="0" applyFont="1" applyBorder="1" applyAlignment="1">
      <alignment vertical="center"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36" fillId="2"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11" fillId="0" borderId="1" xfId="0" applyFont="1" applyFill="1" applyBorder="1" applyAlignment="1">
      <alignment horizontal="center" vertical="center" wrapText="1"/>
    </xf>
    <xf numFmtId="0" fontId="25" fillId="2" borderId="1" xfId="0" quotePrefix="1" applyFont="1" applyFill="1" applyBorder="1" applyAlignment="1">
      <alignment horizontal="justify" vertical="center" wrapText="1"/>
    </xf>
    <xf numFmtId="0" fontId="37"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3"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11" fillId="2" borderId="2" xfId="0" applyFont="1" applyFill="1" applyBorder="1" applyAlignment="1">
      <alignment horizontal="center" vertical="center" wrapText="1"/>
    </xf>
    <xf numFmtId="0" fontId="13" fillId="2" borderId="6"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3" fillId="0" borderId="0" xfId="0" applyFont="1" applyAlignment="1">
      <alignment wrapText="1"/>
    </xf>
    <xf numFmtId="0" fontId="10" fillId="2" borderId="1" xfId="0" applyFont="1" applyFill="1" applyBorder="1" applyAlignment="1">
      <alignment horizontal="justify" vertical="center" wrapText="1"/>
    </xf>
    <xf numFmtId="0" fontId="16" fillId="0" borderId="0" xfId="0" applyFont="1" applyAlignment="1">
      <alignment horizontal="center"/>
    </xf>
    <xf numFmtId="0" fontId="13" fillId="2" borderId="0" xfId="0" applyFont="1" applyFill="1" applyAlignment="1">
      <alignment horizontal="center" vertical="top" wrapText="1"/>
    </xf>
    <xf numFmtId="0" fontId="14" fillId="0" borderId="0" xfId="0" applyFont="1" applyAlignment="1">
      <alignment horizontal="center"/>
    </xf>
    <xf numFmtId="0" fontId="16" fillId="0" borderId="0" xfId="0" applyFont="1" applyAlignment="1">
      <alignment horizontal="center"/>
    </xf>
    <xf numFmtId="0" fontId="42" fillId="0" borderId="0" xfId="0" quotePrefix="1" applyFont="1" applyAlignment="1">
      <alignment vertical="center"/>
    </xf>
    <xf numFmtId="0" fontId="42" fillId="0" borderId="0" xfId="0" quotePrefix="1" applyFont="1" applyAlignment="1">
      <alignment horizontal="center" vertical="center" wrapText="1"/>
    </xf>
    <xf numFmtId="0" fontId="42" fillId="4" borderId="0" xfId="0" quotePrefix="1" applyFont="1" applyFill="1" applyAlignment="1">
      <alignment vertical="center"/>
    </xf>
    <xf numFmtId="0" fontId="46" fillId="2" borderId="1" xfId="0" applyFont="1" applyFill="1" applyBorder="1" applyAlignment="1">
      <alignment horizontal="center" vertical="center" wrapText="1"/>
    </xf>
    <xf numFmtId="0" fontId="46" fillId="2" borderId="1" xfId="0" quotePrefix="1" applyFont="1" applyFill="1" applyBorder="1" applyAlignment="1">
      <alignment horizontal="center" vertical="center" wrapText="1"/>
    </xf>
    <xf numFmtId="0" fontId="14" fillId="5" borderId="0" xfId="0" applyFont="1" applyFill="1"/>
    <xf numFmtId="0" fontId="14" fillId="5" borderId="0" xfId="0" applyFont="1" applyFill="1" applyAlignment="1">
      <alignment wrapText="1"/>
    </xf>
    <xf numFmtId="0" fontId="5" fillId="2" borderId="1" xfId="0" applyFont="1" applyFill="1" applyBorder="1" applyAlignment="1">
      <alignment horizontal="center" vertical="center" wrapText="1"/>
    </xf>
    <xf numFmtId="0" fontId="5" fillId="0" borderId="0" xfId="0" applyFont="1"/>
    <xf numFmtId="0" fontId="35" fillId="0" borderId="0" xfId="0" quotePrefix="1" applyFont="1" applyAlignment="1">
      <alignment horizontal="left" vertical="center" wrapText="1"/>
    </xf>
    <xf numFmtId="0" fontId="47" fillId="2" borderId="1" xfId="0" applyFont="1" applyFill="1" applyBorder="1" applyAlignment="1">
      <alignment horizontal="center" vertical="center" wrapText="1"/>
    </xf>
    <xf numFmtId="0" fontId="48" fillId="2" borderId="1" xfId="0" applyFont="1" applyFill="1" applyBorder="1" applyAlignment="1">
      <alignment horizontal="left" vertical="center" wrapText="1"/>
    </xf>
    <xf numFmtId="0" fontId="32" fillId="2" borderId="1" xfId="0" applyFont="1" applyFill="1" applyBorder="1" applyAlignment="1">
      <alignment horizontal="justify" vertical="center" wrapText="1"/>
    </xf>
    <xf numFmtId="0" fontId="25" fillId="5" borderId="1"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49" fillId="2" borderId="1" xfId="0" applyFont="1" applyFill="1" applyBorder="1" applyAlignment="1">
      <alignment horizontal="center" vertical="center" wrapText="1"/>
    </xf>
    <xf numFmtId="0" fontId="14" fillId="4" borderId="0" xfId="0" applyFont="1" applyFill="1"/>
    <xf numFmtId="0" fontId="23"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2" fillId="2" borderId="1" xfId="0" quotePrefix="1" applyFont="1" applyFill="1" applyBorder="1" applyAlignment="1">
      <alignment horizontal="center" vertical="center" wrapText="1"/>
    </xf>
    <xf numFmtId="0" fontId="14" fillId="4" borderId="0" xfId="0" applyFont="1" applyFill="1" applyAlignment="1">
      <alignment wrapText="1"/>
    </xf>
    <xf numFmtId="0" fontId="16" fillId="0" borderId="0" xfId="0" applyFont="1" applyAlignment="1">
      <alignment horizontal="center" vertical="center"/>
    </xf>
    <xf numFmtId="0" fontId="5" fillId="6" borderId="2" xfId="0" applyFont="1" applyFill="1" applyBorder="1" applyAlignment="1">
      <alignment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wrapText="1"/>
    </xf>
    <xf numFmtId="0" fontId="20" fillId="0" borderId="0" xfId="0" applyFont="1" applyAlignment="1">
      <alignment horizontal="center" vertical="center"/>
    </xf>
    <xf numFmtId="0" fontId="14" fillId="0" borderId="0" xfId="0" applyFont="1" applyAlignment="1">
      <alignment horizontal="center"/>
    </xf>
    <xf numFmtId="0" fontId="16" fillId="0" borderId="0" xfId="0" applyFont="1" applyAlignment="1">
      <alignment horizontal="center"/>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5" fillId="0" borderId="0" xfId="0" applyFont="1" applyFill="1"/>
    <xf numFmtId="0" fontId="35" fillId="0" borderId="0" xfId="0" quotePrefix="1" applyFont="1" applyFill="1" applyAlignment="1">
      <alignment horizontal="left" vertical="center" wrapText="1"/>
    </xf>
    <xf numFmtId="0" fontId="4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1"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20" fillId="0" borderId="0" xfId="0" applyFont="1" applyFill="1" applyAlignment="1">
      <alignment horizontal="center" vertical="center"/>
    </xf>
    <xf numFmtId="0" fontId="17" fillId="0" borderId="0" xfId="0" quotePrefix="1" applyFont="1" applyFill="1" applyAlignment="1">
      <alignment horizontal="left" vertical="center" wrapText="1"/>
    </xf>
    <xf numFmtId="0" fontId="23"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4" fillId="0" borderId="0" xfId="0" quotePrefix="1" applyFont="1" applyFill="1"/>
    <xf numFmtId="0" fontId="14" fillId="8"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2" borderId="0" xfId="0" applyFont="1" applyFill="1" applyAlignment="1">
      <alignment horizontal="center" vertical="top" wrapText="1"/>
    </xf>
    <xf numFmtId="0" fontId="5" fillId="2" borderId="0" xfId="0" applyFont="1" applyFill="1" applyAlignment="1">
      <alignment vertical="top" wrapText="1"/>
    </xf>
    <xf numFmtId="0" fontId="5" fillId="2" borderId="0" xfId="0" applyFont="1" applyFill="1" applyAlignment="1">
      <alignment horizontal="center" vertical="center" wrapText="1"/>
    </xf>
    <xf numFmtId="0" fontId="8" fillId="2" borderId="0" xfId="0" applyFont="1" applyFill="1" applyAlignment="1">
      <alignment horizontal="center" vertical="center" wrapText="1"/>
    </xf>
    <xf numFmtId="0" fontId="35" fillId="0" borderId="0" xfId="0" quotePrefix="1" applyFont="1" applyAlignment="1">
      <alignment vertical="center"/>
    </xf>
    <xf numFmtId="0" fontId="35" fillId="4" borderId="0" xfId="0" quotePrefix="1" applyFont="1" applyFill="1" applyAlignment="1">
      <alignment vertical="center"/>
    </xf>
    <xf numFmtId="0" fontId="10" fillId="0" borderId="0" xfId="0" applyFont="1" applyAlignment="1">
      <alignment vertical="center"/>
    </xf>
    <xf numFmtId="0" fontId="5" fillId="2" borderId="1" xfId="0" applyFont="1" applyFill="1" applyBorder="1" applyAlignment="1">
      <alignment horizontal="left" vertical="center" wrapText="1"/>
    </xf>
    <xf numFmtId="0" fontId="50" fillId="0" borderId="0" xfId="0" applyFont="1" applyAlignment="1">
      <alignment vertical="center"/>
    </xf>
    <xf numFmtId="0" fontId="51" fillId="0" borderId="0" xfId="0" applyFont="1" applyAlignment="1">
      <alignment horizontal="center" vertical="center"/>
    </xf>
    <xf numFmtId="0" fontId="8" fillId="0" borderId="0" xfId="0" applyFont="1" applyAlignment="1">
      <alignment horizontal="center" vertical="center"/>
    </xf>
    <xf numFmtId="0" fontId="5" fillId="0" borderId="0" xfId="0" quotePrefix="1" applyFont="1"/>
    <xf numFmtId="0" fontId="8" fillId="0" borderId="0" xfId="0" applyFont="1" applyAlignment="1">
      <alignment horizontal="center"/>
    </xf>
    <xf numFmtId="0" fontId="5" fillId="5" borderId="0" xfId="0" applyFont="1" applyFill="1" applyAlignment="1">
      <alignment wrapText="1"/>
    </xf>
    <xf numFmtId="0" fontId="36" fillId="2" borderId="1"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6" fillId="2" borderId="1" xfId="0" applyFont="1" applyFill="1" applyBorder="1" applyAlignment="1">
      <alignment horizontal="justify" vertical="center" wrapText="1"/>
    </xf>
    <xf numFmtId="0" fontId="48" fillId="2" borderId="1" xfId="0" applyFont="1" applyFill="1" applyBorder="1" applyAlignment="1">
      <alignment horizontal="center" vertical="center" wrapText="1"/>
    </xf>
    <xf numFmtId="0" fontId="11" fillId="4" borderId="1" xfId="0" applyFont="1" applyFill="1" applyBorder="1" applyAlignment="1">
      <alignment horizontal="justify" vertical="center" wrapText="1"/>
    </xf>
    <xf numFmtId="0" fontId="32" fillId="4" borderId="1" xfId="0" applyFont="1" applyFill="1" applyBorder="1" applyAlignment="1">
      <alignment horizontal="left" vertical="center" wrapText="1"/>
    </xf>
    <xf numFmtId="0" fontId="26" fillId="4" borderId="1" xfId="0" applyFont="1" applyFill="1" applyBorder="1" applyAlignment="1">
      <alignment horizontal="left" vertical="center" wrapText="1"/>
    </xf>
    <xf numFmtId="0" fontId="16" fillId="0" borderId="0" xfId="0" applyFont="1" applyAlignment="1">
      <alignment horizontal="center"/>
    </xf>
    <xf numFmtId="0" fontId="21" fillId="0" borderId="0" xfId="0" applyFont="1" applyAlignment="1">
      <alignment horizontal="center" vertical="center"/>
    </xf>
    <xf numFmtId="0" fontId="12" fillId="0" borderId="0" xfId="0" applyFont="1" applyAlignment="1">
      <alignment horizontal="center" vertical="center"/>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1" fillId="0" borderId="0" xfId="0" applyFont="1" applyAlignment="1">
      <alignment horizontal="center" vertical="center"/>
    </xf>
    <xf numFmtId="0" fontId="5" fillId="9" borderId="2" xfId="0" applyFont="1" applyFill="1" applyBorder="1" applyAlignment="1">
      <alignment vertical="center" wrapText="1"/>
    </xf>
    <xf numFmtId="0" fontId="16" fillId="0" borderId="0" xfId="0" applyFont="1" applyAlignment="1">
      <alignment horizontal="center"/>
    </xf>
    <xf numFmtId="0" fontId="26" fillId="4" borderId="1"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0" fontId="14" fillId="0" borderId="0" xfId="0" applyFont="1" applyFill="1" applyAlignment="1">
      <alignment wrapText="1"/>
    </xf>
    <xf numFmtId="0" fontId="11" fillId="0" borderId="0" xfId="0" applyFont="1" applyFill="1" applyAlignment="1">
      <alignment horizontal="center" vertical="top" wrapText="1"/>
    </xf>
    <xf numFmtId="0" fontId="11" fillId="0" borderId="0" xfId="0" applyFont="1" applyFill="1" applyAlignment="1">
      <alignment vertical="top" wrapText="1"/>
    </xf>
    <xf numFmtId="0" fontId="11" fillId="0" borderId="0" xfId="0" applyFont="1" applyFill="1" applyAlignment="1">
      <alignment horizontal="center" vertical="center" wrapText="1"/>
    </xf>
    <xf numFmtId="0" fontId="12" fillId="0" borderId="0" xfId="0" applyFont="1" applyFill="1" applyAlignment="1">
      <alignment horizontal="center" vertical="center" wrapText="1"/>
    </xf>
    <xf numFmtId="0" fontId="36" fillId="4" borderId="1" xfId="0" applyFont="1" applyFill="1" applyBorder="1" applyAlignment="1">
      <alignment horizontal="center" vertical="center" wrapText="1"/>
    </xf>
    <xf numFmtId="0" fontId="5" fillId="4" borderId="1" xfId="0" applyFont="1" applyFill="1" applyBorder="1" applyAlignment="1">
      <alignment wrapText="1"/>
    </xf>
    <xf numFmtId="0" fontId="32" fillId="4" borderId="1" xfId="0" applyFont="1" applyFill="1" applyBorder="1" applyAlignment="1">
      <alignment horizontal="justify" vertical="center" wrapText="1"/>
    </xf>
    <xf numFmtId="0" fontId="36" fillId="4" borderId="1" xfId="0" applyFont="1" applyFill="1" applyBorder="1" applyAlignment="1">
      <alignment horizontal="justify" vertical="center" wrapText="1"/>
    </xf>
    <xf numFmtId="0" fontId="49" fillId="2" borderId="1" xfId="0" applyFont="1" applyFill="1" applyBorder="1" applyAlignment="1">
      <alignment vertical="center" wrapText="1"/>
    </xf>
    <xf numFmtId="0" fontId="5" fillId="4" borderId="0" xfId="0" applyFont="1" applyFill="1"/>
    <xf numFmtId="0" fontId="5" fillId="4" borderId="0" xfId="0" applyFont="1" applyFill="1" applyAlignment="1">
      <alignment wrapText="1"/>
    </xf>
    <xf numFmtId="0" fontId="25" fillId="4" borderId="1" xfId="0" applyFont="1" applyFill="1" applyBorder="1" applyAlignment="1">
      <alignment horizontal="left" vertical="center" wrapText="1"/>
    </xf>
    <xf numFmtId="0" fontId="36" fillId="4" borderId="1" xfId="0" applyFont="1" applyFill="1" applyBorder="1" applyAlignment="1">
      <alignment horizontal="left" vertical="center" wrapText="1"/>
    </xf>
    <xf numFmtId="0" fontId="14" fillId="4" borderId="1" xfId="0" applyFont="1" applyFill="1" applyBorder="1" applyAlignment="1">
      <alignment horizontal="justify" vertical="center" wrapText="1"/>
    </xf>
    <xf numFmtId="0" fontId="16" fillId="0" borderId="0" xfId="0" applyFont="1"/>
    <xf numFmtId="0" fontId="16" fillId="5" borderId="0" xfId="0" applyFont="1" applyFill="1"/>
    <xf numFmtId="0" fontId="46" fillId="4" borderId="1" xfId="0" applyFont="1" applyFill="1" applyBorder="1" applyAlignment="1">
      <alignment horizontal="center" vertical="center" wrapText="1"/>
    </xf>
    <xf numFmtId="0" fontId="14" fillId="4" borderId="0" xfId="0" quotePrefix="1" applyFont="1" applyFill="1" applyAlignment="1">
      <alignment wrapText="1"/>
    </xf>
    <xf numFmtId="0" fontId="28" fillId="4" borderId="1" xfId="0" applyFont="1" applyFill="1" applyBorder="1" applyAlignment="1">
      <alignment horizontal="left" vertical="center" wrapText="1"/>
    </xf>
    <xf numFmtId="0" fontId="24" fillId="4" borderId="1" xfId="0" applyFont="1" applyFill="1" applyBorder="1" applyAlignment="1">
      <alignment horizontal="left" vertical="center" wrapText="1"/>
    </xf>
    <xf numFmtId="0" fontId="5" fillId="5" borderId="0" xfId="0" applyFont="1" applyFill="1"/>
    <xf numFmtId="0" fontId="16" fillId="0" borderId="0" xfId="0" applyFont="1" applyFill="1"/>
    <xf numFmtId="49" fontId="5" fillId="0" borderId="0" xfId="0" applyNumberFormat="1" applyFont="1"/>
    <xf numFmtId="49" fontId="35" fillId="0" borderId="0" xfId="0" quotePrefix="1" applyNumberFormat="1" applyFont="1" applyAlignment="1">
      <alignment horizontal="left" vertical="center" wrapText="1"/>
    </xf>
    <xf numFmtId="49" fontId="47" fillId="2" borderId="1" xfId="0" applyNumberFormat="1" applyFont="1" applyFill="1" applyBorder="1" applyAlignment="1">
      <alignment horizontal="center" vertical="center" wrapText="1"/>
    </xf>
    <xf numFmtId="49" fontId="36" fillId="2" borderId="1" xfId="0" applyNumberFormat="1" applyFont="1" applyFill="1" applyBorder="1" applyAlignment="1">
      <alignment horizontal="left" vertical="center" wrapText="1"/>
    </xf>
    <xf numFmtId="49" fontId="32" fillId="2" borderId="1" xfId="0" applyNumberFormat="1" applyFont="1" applyFill="1" applyBorder="1" applyAlignment="1">
      <alignment horizontal="left" vertical="center" wrapText="1"/>
    </xf>
    <xf numFmtId="49" fontId="36" fillId="4" borderId="1" xfId="0" applyNumberFormat="1" applyFont="1" applyFill="1" applyBorder="1" applyAlignment="1">
      <alignment horizontal="left" vertical="center" wrapText="1"/>
    </xf>
    <xf numFmtId="49" fontId="32" fillId="2" borderId="1" xfId="0" applyNumberFormat="1" applyFont="1" applyFill="1" applyBorder="1" applyAlignment="1">
      <alignment horizontal="justify" vertical="center" wrapText="1"/>
    </xf>
    <xf numFmtId="49" fontId="32" fillId="4" borderId="1" xfId="0" applyNumberFormat="1" applyFont="1" applyFill="1" applyBorder="1" applyAlignment="1">
      <alignment horizontal="left" vertical="center" wrapText="1"/>
    </xf>
    <xf numFmtId="49" fontId="5" fillId="2" borderId="1" xfId="0" applyNumberFormat="1" applyFont="1" applyFill="1" applyBorder="1" applyAlignment="1">
      <alignment horizontal="center" vertical="center" wrapText="1"/>
    </xf>
    <xf numFmtId="0" fontId="16" fillId="5" borderId="0" xfId="0" applyFont="1" applyFill="1" applyAlignment="1">
      <alignment wrapText="1"/>
    </xf>
    <xf numFmtId="0" fontId="5" fillId="0" borderId="0" xfId="0" applyFont="1" applyAlignment="1">
      <alignment horizontal="left"/>
    </xf>
    <xf numFmtId="0" fontId="32" fillId="2" borderId="1" xfId="0" quotePrefix="1" applyFont="1" applyFill="1" applyBorder="1" applyAlignment="1">
      <alignment horizontal="left" vertical="center" wrapText="1"/>
    </xf>
    <xf numFmtId="0" fontId="49" fillId="2" borderId="1" xfId="0" applyFont="1" applyFill="1" applyBorder="1" applyAlignment="1">
      <alignment horizontal="left" vertical="center" wrapText="1"/>
    </xf>
    <xf numFmtId="0" fontId="51" fillId="0" borderId="0" xfId="0" applyFont="1" applyAlignment="1">
      <alignment horizontal="left" vertical="center"/>
    </xf>
    <xf numFmtId="0" fontId="8" fillId="2" borderId="1" xfId="0" applyFont="1" applyFill="1" applyBorder="1" applyAlignment="1">
      <alignment horizontal="center" vertical="center" wrapText="1"/>
    </xf>
    <xf numFmtId="0" fontId="34" fillId="0" borderId="0" xfId="0" applyFont="1" applyAlignment="1">
      <alignment horizontal="center" vertical="center"/>
    </xf>
    <xf numFmtId="0" fontId="51" fillId="0" borderId="0" xfId="0" applyFont="1" applyAlignment="1">
      <alignment horizontal="center" vertical="center"/>
    </xf>
    <xf numFmtId="0" fontId="8" fillId="0" borderId="0" xfId="0" applyFont="1" applyAlignment="1">
      <alignment horizontal="center" vertical="center"/>
    </xf>
    <xf numFmtId="0" fontId="46" fillId="2" borderId="1" xfId="0" applyFont="1" applyFill="1" applyBorder="1" applyAlignment="1">
      <alignment horizontal="left" vertical="center" wrapText="1"/>
    </xf>
    <xf numFmtId="0" fontId="46" fillId="2" borderId="1" xfId="0" quotePrefix="1" applyFont="1" applyFill="1" applyBorder="1" applyAlignment="1">
      <alignment horizontal="left" vertical="center" wrapText="1"/>
    </xf>
    <xf numFmtId="49" fontId="25" fillId="2" borderId="1" xfId="0" applyNumberFormat="1" applyFont="1" applyFill="1" applyBorder="1" applyAlignment="1">
      <alignment horizontal="left" vertical="center" wrapText="1"/>
    </xf>
    <xf numFmtId="49" fontId="25" fillId="0" borderId="1" xfId="0" applyNumberFormat="1" applyFont="1" applyFill="1" applyBorder="1" applyAlignment="1">
      <alignment horizontal="left" vertical="center" wrapText="1"/>
    </xf>
    <xf numFmtId="0" fontId="32" fillId="0" borderId="1" xfId="0" applyFont="1" applyFill="1" applyBorder="1" applyAlignment="1">
      <alignment horizontal="left" vertical="center" wrapText="1"/>
    </xf>
    <xf numFmtId="0" fontId="16" fillId="0" borderId="0" xfId="0" applyFont="1" applyAlignment="1">
      <alignment horizont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wrapText="1"/>
    </xf>
    <xf numFmtId="0" fontId="12" fillId="0" borderId="0" xfId="0" applyFont="1" applyFill="1" applyAlignment="1">
      <alignment horizontal="center" vertical="top" wrapText="1"/>
    </xf>
    <xf numFmtId="0" fontId="20" fillId="0" borderId="0" xfId="0" applyFont="1" applyAlignment="1">
      <alignment horizontal="center" vertical="center"/>
    </xf>
    <xf numFmtId="0" fontId="8"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8" fillId="0" borderId="0" xfId="0" applyFont="1" applyAlignment="1">
      <alignment horizontal="center"/>
    </xf>
    <xf numFmtId="0" fontId="12" fillId="2" borderId="0" xfId="0" applyFont="1" applyFill="1" applyAlignment="1">
      <alignment horizontal="center" vertical="top" wrapText="1"/>
    </xf>
    <xf numFmtId="0" fontId="8" fillId="2" borderId="0" xfId="0" applyFont="1" applyFill="1" applyAlignment="1">
      <alignment horizontal="center" vertical="top" wrapText="1"/>
    </xf>
    <xf numFmtId="0" fontId="34" fillId="0" borderId="0" xfId="0" applyFont="1" applyAlignment="1">
      <alignment horizontal="center" vertical="center" wrapText="1"/>
    </xf>
    <xf numFmtId="0" fontId="34" fillId="0" borderId="0" xfId="0" applyFont="1" applyAlignment="1">
      <alignment horizontal="center" vertical="center"/>
    </xf>
    <xf numFmtId="0" fontId="51" fillId="0" borderId="0" xfId="0" applyFont="1" applyAlignment="1">
      <alignment horizontal="center" vertical="center"/>
    </xf>
    <xf numFmtId="0" fontId="34" fillId="2" borderId="2" xfId="0" applyFont="1" applyFill="1" applyBorder="1" applyAlignment="1">
      <alignment horizontal="center" vertical="center" wrapText="1"/>
    </xf>
    <xf numFmtId="0" fontId="34" fillId="2" borderId="3" xfId="0" applyFont="1" applyFill="1" applyBorder="1" applyAlignment="1">
      <alignment horizontal="center" vertical="center" wrapText="1"/>
    </xf>
    <xf numFmtId="0" fontId="8" fillId="0" borderId="0" xfId="0" applyFont="1" applyAlignment="1">
      <alignment horizontal="center" vertic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40" fillId="2" borderId="0" xfId="0" applyFont="1" applyFill="1" applyAlignment="1">
      <alignment horizontal="center" vertical="top" wrapText="1"/>
    </xf>
    <xf numFmtId="49" fontId="8" fillId="0" borderId="0" xfId="0" applyNumberFormat="1" applyFont="1" applyAlignment="1">
      <alignment horizont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8" fillId="0" borderId="0" xfId="0" applyFont="1" applyAlignment="1">
      <alignment horizontal="right"/>
    </xf>
    <xf numFmtId="0" fontId="5" fillId="7" borderId="0" xfId="0" applyFont="1" applyFill="1" applyAlignment="1">
      <alignment wrapText="1"/>
    </xf>
    <xf numFmtId="0" fontId="5" fillId="0" borderId="0" xfId="0" applyFont="1" applyAlignment="1">
      <alignment horizontal="center"/>
    </xf>
    <xf numFmtId="0" fontId="8" fillId="0" borderId="0" xfId="0" applyFont="1" applyFill="1" applyAlignment="1">
      <alignment horizontal="center"/>
    </xf>
    <xf numFmtId="0" fontId="8" fillId="0" borderId="1" xfId="0" applyFont="1" applyBorder="1" applyAlignment="1">
      <alignment horizontal="center" vertical="center"/>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47" fillId="2" borderId="5" xfId="0" applyFont="1" applyFill="1" applyBorder="1" applyAlignment="1">
      <alignment horizontal="center" vertical="center" wrapText="1"/>
    </xf>
    <xf numFmtId="0" fontId="47" fillId="2" borderId="6" xfId="0" applyFont="1" applyFill="1" applyBorder="1" applyAlignment="1">
      <alignment horizontal="center" vertical="center" wrapText="1"/>
    </xf>
    <xf numFmtId="0" fontId="5" fillId="0" borderId="1" xfId="0" quotePrefix="1" applyFont="1" applyBorder="1" applyAlignment="1">
      <alignment horizontal="center" vertical="center"/>
    </xf>
    <xf numFmtId="0" fontId="51" fillId="2" borderId="6"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1" fillId="6" borderId="6"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1" fillId="9" borderId="6" xfId="0" applyFont="1" applyFill="1" applyBorder="1" applyAlignment="1">
      <alignment horizontal="center" vertical="center" wrapText="1"/>
    </xf>
    <xf numFmtId="0" fontId="5" fillId="9" borderId="0" xfId="0" applyFont="1" applyFill="1" applyAlignment="1">
      <alignment wrapText="1"/>
    </xf>
    <xf numFmtId="0" fontId="5" fillId="9" borderId="0" xfId="0" applyFont="1" applyFill="1"/>
    <xf numFmtId="0" fontId="5" fillId="2" borderId="6" xfId="0" applyFont="1" applyFill="1" applyBorder="1" applyAlignment="1">
      <alignment horizontal="left" vertical="center" wrapText="1"/>
    </xf>
    <xf numFmtId="0" fontId="5" fillId="7" borderId="1" xfId="0" applyFont="1" applyFill="1" applyBorder="1" applyAlignment="1">
      <alignment horizontal="center" vertical="center" wrapText="1"/>
    </xf>
    <xf numFmtId="0" fontId="51" fillId="2" borderId="1" xfId="0" applyFont="1" applyFill="1" applyBorder="1" applyAlignment="1">
      <alignment horizontal="center" vertical="center" wrapText="1"/>
    </xf>
  </cellXfs>
  <cellStyles count="1">
    <cellStyle name="Normal" xfId="0" builtinId="0"/>
  </cellStyles>
  <dxfs count="132">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602374</xdr:colOff>
      <xdr:row>4</xdr:row>
      <xdr:rowOff>723900</xdr:rowOff>
    </xdr:from>
    <xdr:to>
      <xdr:col>6</xdr:col>
      <xdr:colOff>600953</xdr:colOff>
      <xdr:row>4</xdr:row>
      <xdr:rowOff>723900</xdr:rowOff>
    </xdr:to>
    <xdr:cxnSp macro="">
      <xdr:nvCxnSpPr>
        <xdr:cNvPr id="5" name="Straight Connector 4"/>
        <xdr:cNvCxnSpPr/>
      </xdr:nvCxnSpPr>
      <xdr:spPr>
        <a:xfrm>
          <a:off x="4840999" y="1562100"/>
          <a:ext cx="76057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1344506</xdr:colOff>
      <xdr:row>1</xdr:row>
      <xdr:rowOff>438150</xdr:rowOff>
    </xdr:from>
    <xdr:to>
      <xdr:col>5</xdr:col>
      <xdr:colOff>354541</xdr:colOff>
      <xdr:row>1</xdr:row>
      <xdr:rowOff>438150</xdr:rowOff>
    </xdr:to>
    <xdr:cxnSp macro="">
      <xdr:nvCxnSpPr>
        <xdr:cNvPr id="2" name="Straight Connector 1"/>
        <xdr:cNvCxnSpPr/>
      </xdr:nvCxnSpPr>
      <xdr:spPr>
        <a:xfrm>
          <a:off x="7228839" y="649817"/>
          <a:ext cx="176170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545830" y="0"/>
          <a:ext cx="1255395" cy="2705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1574800</xdr:colOff>
      <xdr:row>2</xdr:row>
      <xdr:rowOff>50801</xdr:rowOff>
    </xdr:from>
    <xdr:to>
      <xdr:col>0</xdr:col>
      <xdr:colOff>2599266</xdr:colOff>
      <xdr:row>2</xdr:row>
      <xdr:rowOff>50801</xdr:rowOff>
    </xdr:to>
    <xdr:cxnSp macro="">
      <xdr:nvCxnSpPr>
        <xdr:cNvPr id="6" name="Straight Connector 5"/>
        <xdr:cNvCxnSpPr/>
      </xdr:nvCxnSpPr>
      <xdr:spPr>
        <a:xfrm>
          <a:off x="1574800" y="905934"/>
          <a:ext cx="10244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1234440</xdr:colOff>
      <xdr:row>1</xdr:row>
      <xdr:rowOff>438150</xdr:rowOff>
    </xdr:from>
    <xdr:to>
      <xdr:col>5</xdr:col>
      <xdr:colOff>244475</xdr:colOff>
      <xdr:row>1</xdr:row>
      <xdr:rowOff>438150</xdr:rowOff>
    </xdr:to>
    <xdr:cxnSp macro="">
      <xdr:nvCxnSpPr>
        <xdr:cNvPr id="5" name="Straight Connector 4"/>
        <xdr:cNvCxnSpPr/>
      </xdr:nvCxnSpPr>
      <xdr:spPr>
        <a:xfrm>
          <a:off x="7118773" y="692150"/>
          <a:ext cx="181250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6"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1363130</xdr:colOff>
      <xdr:row>1</xdr:row>
      <xdr:rowOff>694266</xdr:rowOff>
    </xdr:from>
    <xdr:to>
      <xdr:col>0</xdr:col>
      <xdr:colOff>2743197</xdr:colOff>
      <xdr:row>1</xdr:row>
      <xdr:rowOff>694266</xdr:rowOff>
    </xdr:to>
    <xdr:cxnSp macro="">
      <xdr:nvCxnSpPr>
        <xdr:cNvPr id="7" name="Straight Connector 6"/>
        <xdr:cNvCxnSpPr/>
      </xdr:nvCxnSpPr>
      <xdr:spPr>
        <a:xfrm>
          <a:off x="1363130" y="948266"/>
          <a:ext cx="13800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9" name="Straight Connector 8"/>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10"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57390" y="685800"/>
          <a:ext cx="1619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0963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796405" y="680085"/>
          <a:ext cx="17513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10928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24090" y="895350"/>
          <a:ext cx="13627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4"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1483904</xdr:colOff>
      <xdr:row>1</xdr:row>
      <xdr:rowOff>466725</xdr:rowOff>
    </xdr:from>
    <xdr:to>
      <xdr:col>5</xdr:col>
      <xdr:colOff>493939</xdr:colOff>
      <xdr:row>1</xdr:row>
      <xdr:rowOff>466725</xdr:rowOff>
    </xdr:to>
    <xdr:cxnSp macro="">
      <xdr:nvCxnSpPr>
        <xdr:cNvPr id="3" name="Straight Connector 2"/>
        <xdr:cNvCxnSpPr/>
      </xdr:nvCxnSpPr>
      <xdr:spPr>
        <a:xfrm>
          <a:off x="7057390" y="684439"/>
          <a:ext cx="207980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1440815</xdr:colOff>
      <xdr:row>1</xdr:row>
      <xdr:rowOff>673735</xdr:rowOff>
    </xdr:from>
    <xdr:to>
      <xdr:col>0</xdr:col>
      <xdr:colOff>2518410</xdr:colOff>
      <xdr:row>1</xdr:row>
      <xdr:rowOff>673735</xdr:rowOff>
    </xdr:to>
    <xdr:cxnSp macro="">
      <xdr:nvCxnSpPr>
        <xdr:cNvPr id="2" name="Straight Connector 1"/>
        <xdr:cNvCxnSpPr/>
      </xdr:nvCxnSpPr>
      <xdr:spPr>
        <a:xfrm>
          <a:off x="144081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72630" y="680085"/>
          <a:ext cx="16617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1725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72630" y="680085"/>
          <a:ext cx="16617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1725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abSelected="1" topLeftCell="B8" zoomScale="80" zoomScaleNormal="80" workbookViewId="0">
      <pane ySplit="1332" topLeftCell="A31" activePane="bottomLeft"/>
      <selection activeCell="A8" sqref="A1:XFD1048576"/>
      <selection pane="bottomLeft" activeCell="G40" sqref="G40"/>
    </sheetView>
  </sheetViews>
  <sheetFormatPr defaultColWidth="8.90625" defaultRowHeight="16.8" x14ac:dyDescent="0.3"/>
  <cols>
    <col min="1" max="1" width="4.90625" style="89" customWidth="1"/>
    <col min="2" max="2" width="27" style="89" customWidth="1"/>
    <col min="3" max="4" width="6.1796875" style="89" customWidth="1"/>
    <col min="5" max="5" width="6.36328125" style="89" customWidth="1"/>
    <col min="6" max="6" width="9.08984375" style="89" customWidth="1"/>
    <col min="7" max="7" width="14.1796875" style="89" customWidth="1"/>
    <col min="8" max="8" width="9" style="125" customWidth="1"/>
    <col min="9" max="9" width="15" style="125" customWidth="1"/>
    <col min="10" max="10" width="24.453125" style="89" customWidth="1"/>
    <col min="11" max="11" width="25.08984375" style="245" customWidth="1"/>
    <col min="12" max="16384" width="8.90625" style="89"/>
  </cols>
  <sheetData>
    <row r="1" spans="1:10" x14ac:dyDescent="0.3">
      <c r="J1" s="244" t="s">
        <v>271</v>
      </c>
    </row>
    <row r="2" spans="1:10" x14ac:dyDescent="0.3">
      <c r="A2" s="246" t="s">
        <v>267</v>
      </c>
      <c r="B2" s="246"/>
      <c r="C2" s="246"/>
      <c r="D2" s="246"/>
      <c r="E2" s="246"/>
      <c r="H2" s="247" t="s">
        <v>269</v>
      </c>
      <c r="I2" s="247"/>
      <c r="J2" s="247"/>
    </row>
    <row r="3" spans="1:10" x14ac:dyDescent="0.3">
      <c r="A3" s="229" t="s">
        <v>268</v>
      </c>
      <c r="B3" s="229"/>
      <c r="C3" s="229"/>
      <c r="D3" s="229"/>
      <c r="E3" s="229"/>
      <c r="H3" s="247" t="s">
        <v>270</v>
      </c>
      <c r="I3" s="247"/>
      <c r="J3" s="247"/>
    </row>
    <row r="4" spans="1:10" x14ac:dyDescent="0.3">
      <c r="B4" s="142"/>
      <c r="C4" s="142"/>
      <c r="D4" s="142"/>
      <c r="E4" s="143"/>
    </row>
    <row r="5" spans="1:10" ht="59.25" customHeight="1" x14ac:dyDescent="0.3">
      <c r="A5" s="232" t="s">
        <v>499</v>
      </c>
      <c r="B5" s="232"/>
      <c r="C5" s="232"/>
      <c r="D5" s="232"/>
      <c r="E5" s="232"/>
      <c r="F5" s="232"/>
      <c r="G5" s="232"/>
      <c r="H5" s="232"/>
      <c r="I5" s="232"/>
      <c r="J5" s="232"/>
    </row>
    <row r="6" spans="1:10" ht="9.75" customHeight="1" x14ac:dyDescent="0.3">
      <c r="B6" s="212"/>
      <c r="C6" s="212"/>
      <c r="D6" s="212"/>
    </row>
    <row r="7" spans="1:10" ht="10.5" customHeight="1" x14ac:dyDescent="0.3">
      <c r="B7" s="146"/>
      <c r="C7" s="146"/>
      <c r="D7" s="146"/>
    </row>
    <row r="8" spans="1:10" ht="33" customHeight="1" x14ac:dyDescent="0.3">
      <c r="A8" s="248" t="s">
        <v>85</v>
      </c>
      <c r="B8" s="227" t="s">
        <v>86</v>
      </c>
      <c r="C8" s="249" t="s">
        <v>87</v>
      </c>
      <c r="D8" s="250"/>
      <c r="E8" s="251"/>
      <c r="F8" s="227" t="s">
        <v>88</v>
      </c>
      <c r="G8" s="227"/>
      <c r="H8" s="227" t="s">
        <v>89</v>
      </c>
      <c r="I8" s="227"/>
      <c r="J8" s="252" t="s">
        <v>512</v>
      </c>
    </row>
    <row r="9" spans="1:10" ht="33.6" x14ac:dyDescent="0.3">
      <c r="A9" s="248"/>
      <c r="B9" s="227"/>
      <c r="C9" s="211" t="s">
        <v>90</v>
      </c>
      <c r="D9" s="211" t="s">
        <v>91</v>
      </c>
      <c r="E9" s="211" t="s">
        <v>92</v>
      </c>
      <c r="F9" s="211" t="s">
        <v>93</v>
      </c>
      <c r="G9" s="211" t="s">
        <v>7</v>
      </c>
      <c r="H9" s="211" t="s">
        <v>93</v>
      </c>
      <c r="I9" s="211" t="s">
        <v>7</v>
      </c>
      <c r="J9" s="253"/>
    </row>
    <row r="10" spans="1:10" ht="24.75" customHeight="1" x14ac:dyDescent="0.3">
      <c r="A10" s="254" t="s">
        <v>94</v>
      </c>
      <c r="B10" s="32" t="s">
        <v>179</v>
      </c>
      <c r="C10" s="88" t="s">
        <v>167</v>
      </c>
      <c r="D10" s="88"/>
      <c r="E10" s="88"/>
      <c r="F10" s="88">
        <v>97</v>
      </c>
      <c r="G10" s="88" t="s">
        <v>168</v>
      </c>
      <c r="H10" s="88">
        <v>97</v>
      </c>
      <c r="I10" s="88" t="s">
        <v>168</v>
      </c>
      <c r="J10" s="255"/>
    </row>
    <row r="11" spans="1:10" ht="24.75" customHeight="1" x14ac:dyDescent="0.3">
      <c r="A11" s="254" t="s">
        <v>95</v>
      </c>
      <c r="B11" s="32" t="s">
        <v>180</v>
      </c>
      <c r="C11" s="88" t="s">
        <v>167</v>
      </c>
      <c r="D11" s="88"/>
      <c r="E11" s="88"/>
      <c r="F11" s="88">
        <v>89</v>
      </c>
      <c r="G11" s="88" t="s">
        <v>168</v>
      </c>
      <c r="H11" s="88">
        <v>89</v>
      </c>
      <c r="I11" s="88" t="s">
        <v>168</v>
      </c>
      <c r="J11" s="255"/>
    </row>
    <row r="12" spans="1:10" ht="24.75" customHeight="1" x14ac:dyDescent="0.3">
      <c r="A12" s="254" t="s">
        <v>96</v>
      </c>
      <c r="B12" s="32" t="s">
        <v>169</v>
      </c>
      <c r="C12" s="88"/>
      <c r="D12" s="88" t="s">
        <v>167</v>
      </c>
      <c r="E12" s="88"/>
      <c r="F12" s="88">
        <v>84</v>
      </c>
      <c r="G12" s="88" t="s">
        <v>168</v>
      </c>
      <c r="H12" s="88">
        <v>84</v>
      </c>
      <c r="I12" s="88" t="s">
        <v>168</v>
      </c>
      <c r="J12" s="255"/>
    </row>
    <row r="13" spans="1:10" ht="24.75" customHeight="1" x14ac:dyDescent="0.3">
      <c r="A13" s="254" t="s">
        <v>97</v>
      </c>
      <c r="B13" s="33" t="s">
        <v>170</v>
      </c>
      <c r="C13" s="88"/>
      <c r="D13" s="88" t="s">
        <v>167</v>
      </c>
      <c r="E13" s="88"/>
      <c r="F13" s="88">
        <v>82</v>
      </c>
      <c r="G13" s="88" t="s">
        <v>168</v>
      </c>
      <c r="H13" s="88">
        <v>81</v>
      </c>
      <c r="I13" s="88" t="s">
        <v>168</v>
      </c>
      <c r="J13" s="255"/>
    </row>
    <row r="14" spans="1:10" ht="24.75" customHeight="1" x14ac:dyDescent="0.3">
      <c r="A14" s="254" t="s">
        <v>98</v>
      </c>
      <c r="B14" s="107" t="s">
        <v>171</v>
      </c>
      <c r="C14" s="256"/>
      <c r="D14" s="256" t="s">
        <v>167</v>
      </c>
      <c r="E14" s="256"/>
      <c r="F14" s="256">
        <v>81</v>
      </c>
      <c r="G14" s="256" t="s">
        <v>168</v>
      </c>
      <c r="H14" s="256">
        <v>81</v>
      </c>
      <c r="I14" s="256" t="s">
        <v>168</v>
      </c>
      <c r="J14" s="257"/>
    </row>
    <row r="15" spans="1:10" ht="24.75" customHeight="1" x14ac:dyDescent="0.3">
      <c r="A15" s="254" t="s">
        <v>99</v>
      </c>
      <c r="B15" s="32" t="s">
        <v>173</v>
      </c>
      <c r="C15" s="88"/>
      <c r="D15" s="88" t="s">
        <v>167</v>
      </c>
      <c r="E15" s="88"/>
      <c r="F15" s="88">
        <v>94</v>
      </c>
      <c r="G15" s="88" t="s">
        <v>168</v>
      </c>
      <c r="H15" s="88">
        <v>94</v>
      </c>
      <c r="I15" s="88" t="s">
        <v>168</v>
      </c>
      <c r="J15" s="255"/>
    </row>
    <row r="16" spans="1:10" ht="24.75" customHeight="1" x14ac:dyDescent="0.3">
      <c r="A16" s="254" t="s">
        <v>177</v>
      </c>
      <c r="B16" s="32" t="s">
        <v>172</v>
      </c>
      <c r="C16" s="88"/>
      <c r="D16" s="88" t="s">
        <v>167</v>
      </c>
      <c r="E16" s="88"/>
      <c r="F16" s="88">
        <v>84</v>
      </c>
      <c r="G16" s="88" t="s">
        <v>168</v>
      </c>
      <c r="H16" s="88">
        <v>87</v>
      </c>
      <c r="I16" s="88" t="s">
        <v>168</v>
      </c>
      <c r="J16" s="255"/>
    </row>
    <row r="17" spans="1:11" ht="24.75" customHeight="1" x14ac:dyDescent="0.3">
      <c r="A17" s="254" t="s">
        <v>178</v>
      </c>
      <c r="B17" s="32" t="s">
        <v>174</v>
      </c>
      <c r="C17" s="88"/>
      <c r="D17" s="88" t="s">
        <v>167</v>
      </c>
      <c r="E17" s="88"/>
      <c r="F17" s="88">
        <v>84</v>
      </c>
      <c r="G17" s="88" t="s">
        <v>168</v>
      </c>
      <c r="H17" s="88">
        <v>84</v>
      </c>
      <c r="I17" s="88" t="s">
        <v>168</v>
      </c>
      <c r="J17" s="255"/>
    </row>
    <row r="18" spans="1:11" ht="24.75" customHeight="1" x14ac:dyDescent="0.3">
      <c r="A18" s="254" t="s">
        <v>181</v>
      </c>
      <c r="B18" s="107" t="s">
        <v>205</v>
      </c>
      <c r="C18" s="256"/>
      <c r="D18" s="256" t="s">
        <v>167</v>
      </c>
      <c r="E18" s="256"/>
      <c r="F18" s="256">
        <v>87</v>
      </c>
      <c r="G18" s="256" t="s">
        <v>168</v>
      </c>
      <c r="H18" s="256">
        <v>87</v>
      </c>
      <c r="I18" s="256" t="s">
        <v>168</v>
      </c>
      <c r="J18" s="257"/>
    </row>
    <row r="19" spans="1:11" ht="24.75" customHeight="1" x14ac:dyDescent="0.3">
      <c r="A19" s="254" t="s">
        <v>182</v>
      </c>
      <c r="B19" s="32" t="s">
        <v>210</v>
      </c>
      <c r="C19" s="88"/>
      <c r="D19" s="88" t="s">
        <v>167</v>
      </c>
      <c r="E19" s="88"/>
      <c r="F19" s="88">
        <v>66</v>
      </c>
      <c r="G19" s="258" t="s">
        <v>506</v>
      </c>
      <c r="H19" s="88">
        <v>81</v>
      </c>
      <c r="I19" s="88" t="s">
        <v>168</v>
      </c>
      <c r="J19" s="255"/>
    </row>
    <row r="20" spans="1:11" x14ac:dyDescent="0.3">
      <c r="A20" s="254" t="s">
        <v>183</v>
      </c>
      <c r="B20" s="32" t="s">
        <v>208</v>
      </c>
      <c r="C20" s="88"/>
      <c r="D20" s="88" t="s">
        <v>167</v>
      </c>
      <c r="E20" s="88"/>
      <c r="F20" s="88">
        <v>85</v>
      </c>
      <c r="G20" s="88" t="s">
        <v>168</v>
      </c>
      <c r="H20" s="88">
        <v>87</v>
      </c>
      <c r="I20" s="88" t="s">
        <v>168</v>
      </c>
      <c r="J20" s="28"/>
    </row>
    <row r="21" spans="1:11" ht="24.75" customHeight="1" x14ac:dyDescent="0.3">
      <c r="A21" s="254" t="s">
        <v>184</v>
      </c>
      <c r="B21" s="32" t="s">
        <v>209</v>
      </c>
      <c r="C21" s="88"/>
      <c r="D21" s="88" t="s">
        <v>167</v>
      </c>
      <c r="E21" s="88"/>
      <c r="F21" s="88">
        <v>85</v>
      </c>
      <c r="G21" s="88" t="s">
        <v>168</v>
      </c>
      <c r="H21" s="88">
        <v>85</v>
      </c>
      <c r="I21" s="88" t="s">
        <v>168</v>
      </c>
      <c r="J21" s="255"/>
    </row>
    <row r="22" spans="1:11" s="262" customFormat="1" ht="50.4" customHeight="1" x14ac:dyDescent="0.3">
      <c r="A22" s="254" t="s">
        <v>185</v>
      </c>
      <c r="B22" s="168" t="s">
        <v>197</v>
      </c>
      <c r="C22" s="259"/>
      <c r="D22" s="259"/>
      <c r="E22" s="259" t="s">
        <v>167</v>
      </c>
      <c r="F22" s="259">
        <v>81</v>
      </c>
      <c r="G22" s="259" t="s">
        <v>168</v>
      </c>
      <c r="H22" s="259">
        <v>81</v>
      </c>
      <c r="I22" s="259" t="s">
        <v>168</v>
      </c>
      <c r="J22" s="260"/>
      <c r="K22" s="261" t="s">
        <v>370</v>
      </c>
    </row>
    <row r="23" spans="1:11" ht="24.75" customHeight="1" x14ac:dyDescent="0.3">
      <c r="A23" s="254" t="s">
        <v>186</v>
      </c>
      <c r="B23" s="32" t="s">
        <v>198</v>
      </c>
      <c r="C23" s="88"/>
      <c r="D23" s="88"/>
      <c r="E23" s="88" t="s">
        <v>167</v>
      </c>
      <c r="F23" s="88">
        <v>80</v>
      </c>
      <c r="G23" s="88" t="s">
        <v>168</v>
      </c>
      <c r="H23" s="88">
        <v>83</v>
      </c>
      <c r="I23" s="88" t="s">
        <v>168</v>
      </c>
      <c r="J23" s="255"/>
    </row>
    <row r="24" spans="1:11" ht="100.8" x14ac:dyDescent="0.3">
      <c r="A24" s="254" t="s">
        <v>187</v>
      </c>
      <c r="B24" s="32" t="s">
        <v>199</v>
      </c>
      <c r="C24" s="88"/>
      <c r="D24" s="88"/>
      <c r="E24" s="88" t="s">
        <v>167</v>
      </c>
      <c r="F24" s="88">
        <v>76</v>
      </c>
      <c r="G24" s="88" t="s">
        <v>272</v>
      </c>
      <c r="H24" s="88">
        <v>76</v>
      </c>
      <c r="I24" s="88" t="s">
        <v>272</v>
      </c>
      <c r="J24" s="263" t="s">
        <v>368</v>
      </c>
    </row>
    <row r="25" spans="1:11" ht="100.8" x14ac:dyDescent="0.3">
      <c r="A25" s="254" t="s">
        <v>188</v>
      </c>
      <c r="B25" s="32" t="s">
        <v>200</v>
      </c>
      <c r="C25" s="88"/>
      <c r="D25" s="88"/>
      <c r="E25" s="88" t="s">
        <v>167</v>
      </c>
      <c r="F25" s="88">
        <v>81</v>
      </c>
      <c r="G25" s="264" t="s">
        <v>168</v>
      </c>
      <c r="H25" s="88">
        <v>78</v>
      </c>
      <c r="I25" s="88" t="s">
        <v>272</v>
      </c>
      <c r="J25" s="263" t="s">
        <v>368</v>
      </c>
      <c r="K25" s="245" t="s">
        <v>372</v>
      </c>
    </row>
    <row r="26" spans="1:11" ht="100.8" x14ac:dyDescent="0.3">
      <c r="A26" s="254" t="s">
        <v>189</v>
      </c>
      <c r="B26" s="32" t="s">
        <v>201</v>
      </c>
      <c r="C26" s="88"/>
      <c r="D26" s="88"/>
      <c r="E26" s="88" t="s">
        <v>167</v>
      </c>
      <c r="F26" s="88">
        <v>76</v>
      </c>
      <c r="G26" s="88" t="s">
        <v>272</v>
      </c>
      <c r="H26" s="88">
        <v>74</v>
      </c>
      <c r="I26" s="88" t="s">
        <v>272</v>
      </c>
      <c r="J26" s="263" t="s">
        <v>368</v>
      </c>
    </row>
    <row r="27" spans="1:11" ht="100.8" x14ac:dyDescent="0.3">
      <c r="A27" s="254" t="s">
        <v>190</v>
      </c>
      <c r="B27" s="32" t="s">
        <v>202</v>
      </c>
      <c r="C27" s="88"/>
      <c r="D27" s="88"/>
      <c r="E27" s="88" t="s">
        <v>167</v>
      </c>
      <c r="F27" s="88">
        <v>76</v>
      </c>
      <c r="G27" s="88" t="s">
        <v>272</v>
      </c>
      <c r="H27" s="88">
        <v>76</v>
      </c>
      <c r="I27" s="88" t="s">
        <v>272</v>
      </c>
      <c r="J27" s="263" t="s">
        <v>368</v>
      </c>
    </row>
    <row r="28" spans="1:11" ht="42.6" customHeight="1" x14ac:dyDescent="0.3">
      <c r="A28" s="254" t="s">
        <v>191</v>
      </c>
      <c r="B28" s="32" t="s">
        <v>203</v>
      </c>
      <c r="C28" s="88"/>
      <c r="D28" s="88"/>
      <c r="E28" s="88" t="s">
        <v>167</v>
      </c>
      <c r="F28" s="88">
        <v>87</v>
      </c>
      <c r="G28" s="264" t="s">
        <v>168</v>
      </c>
      <c r="H28" s="88">
        <v>87</v>
      </c>
      <c r="I28" s="88" t="s">
        <v>168</v>
      </c>
      <c r="J28" s="255"/>
      <c r="K28" s="245" t="s">
        <v>371</v>
      </c>
    </row>
    <row r="29" spans="1:11" ht="24.75" customHeight="1" x14ac:dyDescent="0.3">
      <c r="A29" s="254" t="s">
        <v>192</v>
      </c>
      <c r="B29" s="32" t="s">
        <v>424</v>
      </c>
      <c r="C29" s="88"/>
      <c r="D29" s="88"/>
      <c r="E29" s="88" t="s">
        <v>167</v>
      </c>
      <c r="F29" s="88">
        <v>74</v>
      </c>
      <c r="G29" s="88" t="s">
        <v>272</v>
      </c>
      <c r="H29" s="88">
        <v>76</v>
      </c>
      <c r="I29" s="88" t="s">
        <v>272</v>
      </c>
      <c r="J29" s="255"/>
    </row>
    <row r="30" spans="1:11" ht="133.19999999999999" customHeight="1" x14ac:dyDescent="0.3">
      <c r="A30" s="254" t="s">
        <v>193</v>
      </c>
      <c r="B30" s="32" t="s">
        <v>204</v>
      </c>
      <c r="C30" s="88"/>
      <c r="D30" s="88"/>
      <c r="E30" s="88" t="s">
        <v>167</v>
      </c>
      <c r="F30" s="88">
        <v>80</v>
      </c>
      <c r="G30" s="88" t="s">
        <v>272</v>
      </c>
      <c r="H30" s="88">
        <v>80</v>
      </c>
      <c r="I30" s="88" t="s">
        <v>272</v>
      </c>
      <c r="J30" s="263" t="s">
        <v>508</v>
      </c>
    </row>
    <row r="31" spans="1:11" ht="100.8" x14ac:dyDescent="0.3">
      <c r="A31" s="254" t="s">
        <v>194</v>
      </c>
      <c r="B31" s="32" t="s">
        <v>206</v>
      </c>
      <c r="C31" s="88"/>
      <c r="D31" s="88"/>
      <c r="E31" s="88" t="s">
        <v>167</v>
      </c>
      <c r="F31" s="88">
        <v>78</v>
      </c>
      <c r="G31" s="88" t="s">
        <v>272</v>
      </c>
      <c r="H31" s="88">
        <v>78</v>
      </c>
      <c r="I31" s="88" t="s">
        <v>272</v>
      </c>
      <c r="J31" s="263" t="s">
        <v>368</v>
      </c>
      <c r="K31" s="245" t="s">
        <v>369</v>
      </c>
    </row>
    <row r="32" spans="1:11" ht="100.8" x14ac:dyDescent="0.3">
      <c r="A32" s="254" t="s">
        <v>195</v>
      </c>
      <c r="B32" s="32" t="s">
        <v>207</v>
      </c>
      <c r="C32" s="88"/>
      <c r="D32" s="88"/>
      <c r="E32" s="88" t="s">
        <v>167</v>
      </c>
      <c r="F32" s="88">
        <v>74</v>
      </c>
      <c r="G32" s="88" t="s">
        <v>272</v>
      </c>
      <c r="H32" s="88">
        <v>72</v>
      </c>
      <c r="I32" s="88" t="s">
        <v>272</v>
      </c>
      <c r="J32" s="263" t="s">
        <v>368</v>
      </c>
    </row>
    <row r="33" spans="1:10" ht="24.75" customHeight="1" x14ac:dyDescent="0.3">
      <c r="A33" s="254" t="s">
        <v>196</v>
      </c>
      <c r="B33" s="32" t="s">
        <v>500</v>
      </c>
      <c r="C33" s="88"/>
      <c r="D33" s="88"/>
      <c r="E33" s="88" t="s">
        <v>167</v>
      </c>
      <c r="F33" s="88"/>
      <c r="G33" s="88"/>
      <c r="H33" s="88"/>
      <c r="I33" s="88"/>
      <c r="J33" s="255"/>
    </row>
    <row r="34" spans="1:10" ht="24.75" customHeight="1" x14ac:dyDescent="0.3">
      <c r="A34" s="254"/>
      <c r="B34" s="57" t="s">
        <v>211</v>
      </c>
      <c r="C34" s="88">
        <f>COUNTIF(C10:C33,"x")</f>
        <v>2</v>
      </c>
      <c r="D34" s="88">
        <f>COUNTIF(D10:D33,"x")</f>
        <v>10</v>
      </c>
      <c r="E34" s="88">
        <f>COUNTIF(E10:E33,"x")</f>
        <v>12</v>
      </c>
      <c r="F34" s="88"/>
      <c r="G34" s="88"/>
      <c r="H34" s="88"/>
      <c r="I34" s="88"/>
      <c r="J34" s="265"/>
    </row>
    <row r="35" spans="1:10" x14ac:dyDescent="0.3">
      <c r="B35" s="148"/>
      <c r="C35" s="148"/>
      <c r="D35" s="148"/>
    </row>
    <row r="36" spans="1:10" x14ac:dyDescent="0.3">
      <c r="B36" s="213"/>
      <c r="C36" s="213"/>
      <c r="D36" s="213"/>
      <c r="G36" s="234" t="s">
        <v>511</v>
      </c>
      <c r="H36" s="234"/>
      <c r="I36" s="234"/>
      <c r="J36" s="234"/>
    </row>
    <row r="37" spans="1:10" x14ac:dyDescent="0.3">
      <c r="B37" s="214" t="s">
        <v>100</v>
      </c>
      <c r="C37" s="214"/>
      <c r="D37" s="214"/>
      <c r="G37" s="237" t="s">
        <v>266</v>
      </c>
      <c r="H37" s="237"/>
      <c r="I37" s="237"/>
      <c r="J37" s="237"/>
    </row>
    <row r="38" spans="1:10" x14ac:dyDescent="0.3">
      <c r="B38" s="213"/>
      <c r="C38" s="213"/>
      <c r="D38" s="213"/>
      <c r="G38" s="234"/>
      <c r="H38" s="234"/>
      <c r="I38" s="234"/>
      <c r="J38" s="234"/>
    </row>
    <row r="40" spans="1:10" x14ac:dyDescent="0.3">
      <c r="F40" s="151"/>
    </row>
  </sheetData>
  <mergeCells count="14">
    <mergeCell ref="A2:E2"/>
    <mergeCell ref="A3:E3"/>
    <mergeCell ref="H2:J2"/>
    <mergeCell ref="H3:J3"/>
    <mergeCell ref="G38:J38"/>
    <mergeCell ref="A8:A9"/>
    <mergeCell ref="B8:B9"/>
    <mergeCell ref="C8:E8"/>
    <mergeCell ref="F8:G8"/>
    <mergeCell ref="H8:I8"/>
    <mergeCell ref="J8:J9"/>
    <mergeCell ref="G36:J36"/>
    <mergeCell ref="G37:J37"/>
    <mergeCell ref="A5:J5"/>
  </mergeCells>
  <pageMargins left="0.34" right="0.16" top="0.33" bottom="0.3" header="0.17" footer="0.16"/>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4"/>
  <sheetViews>
    <sheetView topLeftCell="A58" zoomScale="90" zoomScaleNormal="90" workbookViewId="0">
      <selection activeCell="C64" sqref="C64:D64"/>
    </sheetView>
  </sheetViews>
  <sheetFormatPr defaultColWidth="8.90625" defaultRowHeight="16.8" x14ac:dyDescent="0.3"/>
  <cols>
    <col min="1" max="1" width="49.1796875" style="5" customWidth="1"/>
    <col min="2" max="2" width="8.90625" style="5"/>
    <col min="3" max="3" width="12.08984375" style="5" customWidth="1"/>
    <col min="4" max="4" width="21.1796875" style="89" customWidth="1"/>
    <col min="5" max="5" width="11.6328125" style="17" customWidth="1"/>
    <col min="6" max="6" width="19.54296875" style="89" customWidth="1"/>
    <col min="7" max="7" width="28.90625" style="87" customWidth="1"/>
    <col min="8" max="16384" width="8.90625" style="5"/>
  </cols>
  <sheetData>
    <row r="1" spans="1:7" s="17" customFormat="1" x14ac:dyDescent="0.3">
      <c r="D1" s="125"/>
      <c r="F1" s="125"/>
      <c r="G1" s="174"/>
    </row>
    <row r="2" spans="1:7" s="17" customFormat="1" ht="50.4" x14ac:dyDescent="0.3">
      <c r="A2" s="175" t="s">
        <v>212</v>
      </c>
      <c r="B2" s="176"/>
      <c r="D2" s="225" t="s">
        <v>9</v>
      </c>
      <c r="E2" s="225"/>
      <c r="F2" s="225"/>
    </row>
    <row r="3" spans="1:7" s="17" customFormat="1" x14ac:dyDescent="0.3">
      <c r="A3" s="177"/>
      <c r="B3" s="178"/>
      <c r="D3" s="125"/>
      <c r="F3" s="125"/>
    </row>
    <row r="4" spans="1:7" ht="42.6" customHeight="1" x14ac:dyDescent="0.3">
      <c r="A4" s="224" t="s">
        <v>501</v>
      </c>
      <c r="B4" s="226"/>
      <c r="C4" s="226"/>
      <c r="D4" s="226"/>
      <c r="E4" s="226"/>
      <c r="F4" s="226"/>
      <c r="G4" s="5"/>
    </row>
    <row r="5" spans="1:7" ht="17.399999999999999" x14ac:dyDescent="0.3">
      <c r="A5" s="120"/>
      <c r="G5" s="5"/>
    </row>
    <row r="6" spans="1:7" ht="18" x14ac:dyDescent="0.3">
      <c r="A6" s="11" t="s">
        <v>416</v>
      </c>
      <c r="G6" s="5"/>
    </row>
    <row r="7" spans="1:7" ht="18" x14ac:dyDescent="0.3">
      <c r="A7" s="11" t="s">
        <v>213</v>
      </c>
      <c r="G7" s="5"/>
    </row>
    <row r="8" spans="1:7" ht="18" x14ac:dyDescent="0.3">
      <c r="A8" s="20" t="s">
        <v>417</v>
      </c>
      <c r="G8" s="5"/>
    </row>
    <row r="9" spans="1:7" ht="18" x14ac:dyDescent="0.3">
      <c r="A9" s="11" t="s">
        <v>214</v>
      </c>
      <c r="G9" s="5"/>
    </row>
    <row r="10" spans="1:7" ht="18" x14ac:dyDescent="0.3">
      <c r="A10" s="11" t="s">
        <v>418</v>
      </c>
      <c r="G10" s="5"/>
    </row>
    <row r="11" spans="1:7" x14ac:dyDescent="0.3">
      <c r="A11" s="4"/>
      <c r="G11" s="5"/>
    </row>
    <row r="12" spans="1:7" x14ac:dyDescent="0.3">
      <c r="A12" s="222" t="s">
        <v>0</v>
      </c>
      <c r="B12" s="222" t="s">
        <v>1</v>
      </c>
      <c r="C12" s="222" t="s">
        <v>10</v>
      </c>
      <c r="D12" s="222"/>
      <c r="E12" s="222" t="s">
        <v>2</v>
      </c>
      <c r="F12" s="222"/>
      <c r="G12" s="5"/>
    </row>
    <row r="13" spans="1:7" ht="33.6" x14ac:dyDescent="0.3">
      <c r="A13" s="222"/>
      <c r="B13" s="222"/>
      <c r="C13" s="14" t="s">
        <v>3</v>
      </c>
      <c r="D13" s="91" t="s">
        <v>4</v>
      </c>
      <c r="E13" s="18" t="s">
        <v>3</v>
      </c>
      <c r="F13" s="91" t="s">
        <v>4</v>
      </c>
      <c r="G13" s="5"/>
    </row>
    <row r="14" spans="1:7" x14ac:dyDescent="0.3">
      <c r="A14" s="7" t="s">
        <v>11</v>
      </c>
      <c r="B14" s="6">
        <f>B15+B18</f>
        <v>8</v>
      </c>
      <c r="C14" s="6">
        <f>C15+C18</f>
        <v>8</v>
      </c>
      <c r="D14" s="88"/>
      <c r="E14" s="6">
        <f>E15+E18</f>
        <v>8</v>
      </c>
      <c r="F14" s="88"/>
      <c r="G14" s="5"/>
    </row>
    <row r="15" spans="1:7" x14ac:dyDescent="0.3">
      <c r="A15" s="7" t="s">
        <v>12</v>
      </c>
      <c r="B15" s="121">
        <f>SUM(B16:B17)</f>
        <v>4</v>
      </c>
      <c r="C15" s="121">
        <f>SUM(C16:C17)</f>
        <v>4</v>
      </c>
      <c r="D15" s="154"/>
      <c r="E15" s="121">
        <f>SUM(E16:E17)</f>
        <v>4</v>
      </c>
      <c r="F15" s="154"/>
      <c r="G15" s="5"/>
    </row>
    <row r="16" spans="1:7" ht="33.6" x14ac:dyDescent="0.3">
      <c r="A16" s="28" t="s">
        <v>104</v>
      </c>
      <c r="B16" s="15">
        <v>2</v>
      </c>
      <c r="C16" s="15">
        <v>2</v>
      </c>
      <c r="D16" s="97" t="s">
        <v>419</v>
      </c>
      <c r="E16" s="36">
        <v>2</v>
      </c>
      <c r="F16" s="154"/>
      <c r="G16" s="5"/>
    </row>
    <row r="17" spans="1:7" ht="33.6" x14ac:dyDescent="0.3">
      <c r="A17" s="28" t="s">
        <v>105</v>
      </c>
      <c r="B17" s="15">
        <v>2</v>
      </c>
      <c r="C17" s="15">
        <v>2</v>
      </c>
      <c r="D17" s="154" t="s">
        <v>215</v>
      </c>
      <c r="E17" s="36">
        <v>2</v>
      </c>
      <c r="F17" s="154"/>
    </row>
    <row r="18" spans="1:7" x14ac:dyDescent="0.3">
      <c r="A18" s="30" t="s">
        <v>69</v>
      </c>
      <c r="B18" s="121">
        <f>SUM(B19:B20)</f>
        <v>4</v>
      </c>
      <c r="C18" s="121">
        <f>SUM(C19:C20)</f>
        <v>4</v>
      </c>
      <c r="D18" s="154"/>
      <c r="E18" s="121">
        <f>SUM(E19:E20)</f>
        <v>4</v>
      </c>
      <c r="F18" s="154"/>
    </row>
    <row r="19" spans="1:7" ht="84" x14ac:dyDescent="0.3">
      <c r="A19" s="8" t="s">
        <v>84</v>
      </c>
      <c r="B19" s="15">
        <v>2</v>
      </c>
      <c r="C19" s="172">
        <v>2</v>
      </c>
      <c r="D19" s="97" t="s">
        <v>420</v>
      </c>
      <c r="E19" s="36">
        <v>2</v>
      </c>
      <c r="F19" s="154"/>
    </row>
    <row r="20" spans="1:7" ht="84" x14ac:dyDescent="0.3">
      <c r="A20" s="28" t="s">
        <v>14</v>
      </c>
      <c r="B20" s="15">
        <v>2</v>
      </c>
      <c r="C20" s="15">
        <v>2</v>
      </c>
      <c r="D20" s="97" t="s">
        <v>216</v>
      </c>
      <c r="E20" s="36">
        <v>2</v>
      </c>
      <c r="F20" s="154"/>
    </row>
    <row r="21" spans="1:7" x14ac:dyDescent="0.3">
      <c r="A21" s="30" t="s">
        <v>15</v>
      </c>
      <c r="B21" s="6">
        <f>B22+B27+B32+B38+B44+B49</f>
        <v>54</v>
      </c>
      <c r="C21" s="6">
        <f>C22+C27+C32+C38+C44+C49</f>
        <v>52</v>
      </c>
      <c r="D21" s="154"/>
      <c r="E21" s="6">
        <f>E22+E27+E32+E38+E44+E49</f>
        <v>52</v>
      </c>
      <c r="F21" s="154"/>
    </row>
    <row r="22" spans="1:7" x14ac:dyDescent="0.3">
      <c r="A22" s="30" t="s">
        <v>70</v>
      </c>
      <c r="B22" s="121">
        <f>SUM(B23:B26)</f>
        <v>8</v>
      </c>
      <c r="C22" s="121">
        <f>SUM(C23:C26)</f>
        <v>8</v>
      </c>
      <c r="D22" s="154"/>
      <c r="E22" s="121">
        <f>SUM(E23:E26)</f>
        <v>8</v>
      </c>
      <c r="F22" s="154"/>
    </row>
    <row r="23" spans="1:7" ht="41.4" x14ac:dyDescent="0.3">
      <c r="A23" s="28" t="s">
        <v>106</v>
      </c>
      <c r="B23" s="15">
        <v>2</v>
      </c>
      <c r="C23" s="15">
        <v>2</v>
      </c>
      <c r="D23" s="56" t="s">
        <v>217</v>
      </c>
      <c r="E23" s="36">
        <v>2</v>
      </c>
      <c r="F23" s="154"/>
    </row>
    <row r="24" spans="1:7" ht="67.2" x14ac:dyDescent="0.3">
      <c r="A24" s="28" t="s">
        <v>107</v>
      </c>
      <c r="B24" s="15">
        <v>2</v>
      </c>
      <c r="C24" s="15">
        <v>2</v>
      </c>
      <c r="D24" s="56" t="s">
        <v>218</v>
      </c>
      <c r="E24" s="36">
        <v>2</v>
      </c>
      <c r="F24" s="154"/>
    </row>
    <row r="25" spans="1:7" ht="33.6" x14ac:dyDescent="0.3">
      <c r="A25" s="28" t="s">
        <v>108</v>
      </c>
      <c r="B25" s="15">
        <v>2</v>
      </c>
      <c r="C25" s="15">
        <v>2</v>
      </c>
      <c r="D25" s="56" t="s">
        <v>219</v>
      </c>
      <c r="E25" s="36">
        <v>2</v>
      </c>
      <c r="F25" s="154"/>
    </row>
    <row r="26" spans="1:7" s="99" customFormat="1" ht="50.4" x14ac:dyDescent="0.3">
      <c r="A26" s="29" t="s">
        <v>109</v>
      </c>
      <c r="B26" s="172">
        <v>2</v>
      </c>
      <c r="C26" s="172">
        <v>2</v>
      </c>
      <c r="D26" s="179" t="s">
        <v>498</v>
      </c>
      <c r="E26" s="173">
        <v>2</v>
      </c>
      <c r="F26" s="179"/>
      <c r="G26" s="105"/>
    </row>
    <row r="27" spans="1:7" x14ac:dyDescent="0.3">
      <c r="A27" s="30" t="s">
        <v>71</v>
      </c>
      <c r="B27" s="121">
        <f>SUM(B28:B31)</f>
        <v>8</v>
      </c>
      <c r="C27" s="121">
        <f>SUM(C28:C31)</f>
        <v>7</v>
      </c>
      <c r="D27" s="154"/>
      <c r="E27" s="121">
        <f>SUM(E28:E31)</f>
        <v>7</v>
      </c>
      <c r="F27" s="154"/>
    </row>
    <row r="28" spans="1:7" ht="33.6" x14ac:dyDescent="0.3">
      <c r="A28" s="28" t="s">
        <v>110</v>
      </c>
      <c r="B28" s="15">
        <v>2</v>
      </c>
      <c r="C28" s="16">
        <v>1</v>
      </c>
      <c r="D28" s="97" t="s">
        <v>376</v>
      </c>
      <c r="E28" s="36">
        <v>1</v>
      </c>
      <c r="F28" s="97" t="s">
        <v>376</v>
      </c>
    </row>
    <row r="29" spans="1:7" ht="67.2" x14ac:dyDescent="0.3">
      <c r="A29" s="28" t="s">
        <v>72</v>
      </c>
      <c r="B29" s="15">
        <v>2</v>
      </c>
      <c r="C29" s="15">
        <v>2</v>
      </c>
      <c r="D29" s="97"/>
      <c r="E29" s="36">
        <v>2</v>
      </c>
      <c r="F29" s="154"/>
    </row>
    <row r="30" spans="1:7" ht="41.4" x14ac:dyDescent="0.3">
      <c r="A30" s="28" t="s">
        <v>73</v>
      </c>
      <c r="B30" s="15">
        <v>2</v>
      </c>
      <c r="C30" s="15">
        <v>2</v>
      </c>
      <c r="D30" s="97" t="s">
        <v>18</v>
      </c>
      <c r="E30" s="36">
        <v>2</v>
      </c>
      <c r="F30" s="154" t="s">
        <v>102</v>
      </c>
    </row>
    <row r="31" spans="1:7" ht="67.2" x14ac:dyDescent="0.3">
      <c r="A31" s="28" t="s">
        <v>74</v>
      </c>
      <c r="B31" s="15">
        <v>2</v>
      </c>
      <c r="C31" s="15">
        <v>2</v>
      </c>
      <c r="D31" s="156"/>
      <c r="E31" s="36">
        <v>2</v>
      </c>
      <c r="F31" s="154"/>
    </row>
    <row r="32" spans="1:7" x14ac:dyDescent="0.3">
      <c r="A32" s="30" t="s">
        <v>75</v>
      </c>
      <c r="B32" s="121">
        <f>SUM(B33:B37)</f>
        <v>10</v>
      </c>
      <c r="C32" s="121">
        <f>SUM(C33:C37)</f>
        <v>10</v>
      </c>
      <c r="D32" s="154"/>
      <c r="E32" s="121">
        <f>SUM(E33:E37)</f>
        <v>10</v>
      </c>
      <c r="F32" s="154"/>
    </row>
    <row r="33" spans="1:8" ht="33.6" x14ac:dyDescent="0.3">
      <c r="A33" s="28" t="s">
        <v>111</v>
      </c>
      <c r="B33" s="15">
        <v>2</v>
      </c>
      <c r="C33" s="15">
        <v>2</v>
      </c>
      <c r="D33" s="154"/>
      <c r="E33" s="36">
        <v>2</v>
      </c>
      <c r="F33" s="154"/>
    </row>
    <row r="34" spans="1:8" ht="100.8" x14ac:dyDescent="0.3">
      <c r="A34" s="28" t="s">
        <v>112</v>
      </c>
      <c r="B34" s="15">
        <v>2</v>
      </c>
      <c r="C34" s="15">
        <v>2</v>
      </c>
      <c r="D34" s="56" t="s">
        <v>220</v>
      </c>
      <c r="E34" s="36">
        <v>2</v>
      </c>
      <c r="F34" s="154"/>
    </row>
    <row r="35" spans="1:8" ht="50.4" x14ac:dyDescent="0.3">
      <c r="A35" s="28" t="s">
        <v>113</v>
      </c>
      <c r="B35" s="15">
        <v>2</v>
      </c>
      <c r="C35" s="15">
        <v>2</v>
      </c>
      <c r="D35" s="56" t="s">
        <v>221</v>
      </c>
      <c r="E35" s="36">
        <v>2</v>
      </c>
      <c r="F35" s="154"/>
    </row>
    <row r="36" spans="1:8" ht="50.4" x14ac:dyDescent="0.3">
      <c r="A36" s="28" t="s">
        <v>114</v>
      </c>
      <c r="B36" s="15">
        <v>2</v>
      </c>
      <c r="C36" s="15">
        <v>2</v>
      </c>
      <c r="D36" s="154"/>
      <c r="E36" s="36">
        <v>2</v>
      </c>
      <c r="F36" s="154"/>
    </row>
    <row r="37" spans="1:8" s="99" customFormat="1" ht="67.2" x14ac:dyDescent="0.3">
      <c r="A37" s="29" t="s">
        <v>52</v>
      </c>
      <c r="B37" s="172">
        <v>2</v>
      </c>
      <c r="C37" s="172">
        <v>2</v>
      </c>
      <c r="D37" s="180" t="s">
        <v>377</v>
      </c>
      <c r="E37" s="173">
        <v>2</v>
      </c>
      <c r="F37" s="180"/>
      <c r="G37" s="105" t="s">
        <v>304</v>
      </c>
    </row>
    <row r="38" spans="1:8" x14ac:dyDescent="0.3">
      <c r="A38" s="30" t="s">
        <v>76</v>
      </c>
      <c r="B38" s="121">
        <f>SUM(B39:B43)</f>
        <v>10</v>
      </c>
      <c r="C38" s="121">
        <f>SUM(C39:C43)</f>
        <v>10</v>
      </c>
      <c r="D38" s="154"/>
      <c r="E38" s="121">
        <f>SUM(E39:E43)</f>
        <v>10</v>
      </c>
      <c r="F38" s="154"/>
      <c r="H38" s="17"/>
    </row>
    <row r="39" spans="1:8" ht="50.4" x14ac:dyDescent="0.3">
      <c r="A39" s="28" t="s">
        <v>115</v>
      </c>
      <c r="B39" s="10">
        <v>2</v>
      </c>
      <c r="C39" s="10">
        <v>2</v>
      </c>
      <c r="D39" s="157"/>
      <c r="E39" s="39">
        <v>2</v>
      </c>
      <c r="F39" s="154"/>
    </row>
    <row r="40" spans="1:8" ht="50.4" x14ac:dyDescent="0.3">
      <c r="A40" s="28" t="s">
        <v>116</v>
      </c>
      <c r="B40" s="10">
        <v>2</v>
      </c>
      <c r="C40" s="10">
        <v>2</v>
      </c>
      <c r="D40" s="157"/>
      <c r="E40" s="39">
        <v>2</v>
      </c>
      <c r="F40" s="154" t="s">
        <v>378</v>
      </c>
    </row>
    <row r="41" spans="1:8" ht="50.4" x14ac:dyDescent="0.3">
      <c r="A41" s="28" t="s">
        <v>117</v>
      </c>
      <c r="B41" s="10">
        <v>2</v>
      </c>
      <c r="C41" s="10">
        <v>2</v>
      </c>
      <c r="D41" s="93" t="s">
        <v>222</v>
      </c>
      <c r="E41" s="39">
        <v>2</v>
      </c>
      <c r="F41" s="97" t="s">
        <v>118</v>
      </c>
    </row>
    <row r="42" spans="1:8" ht="50.4" x14ac:dyDescent="0.3">
      <c r="A42" s="28" t="s">
        <v>119</v>
      </c>
      <c r="B42" s="10">
        <v>2</v>
      </c>
      <c r="C42" s="10">
        <v>2</v>
      </c>
      <c r="D42" s="157"/>
      <c r="E42" s="39">
        <v>2</v>
      </c>
      <c r="F42" s="154"/>
    </row>
    <row r="43" spans="1:8" ht="67.2" x14ac:dyDescent="0.3">
      <c r="A43" s="28" t="s">
        <v>120</v>
      </c>
      <c r="B43" s="10">
        <v>2</v>
      </c>
      <c r="C43" s="10">
        <v>2</v>
      </c>
      <c r="D43" s="93" t="s">
        <v>223</v>
      </c>
      <c r="E43" s="39">
        <v>2</v>
      </c>
      <c r="F43" s="97"/>
    </row>
    <row r="44" spans="1:8" x14ac:dyDescent="0.3">
      <c r="A44" s="30" t="s">
        <v>77</v>
      </c>
      <c r="B44" s="121">
        <f>SUM(B45:B48)</f>
        <v>8</v>
      </c>
      <c r="C44" s="121">
        <f>SUM(C45:C48)</f>
        <v>7</v>
      </c>
      <c r="D44" s="154"/>
      <c r="E44" s="121">
        <f>SUM(E45:E48)</f>
        <v>7</v>
      </c>
      <c r="F44" s="154"/>
    </row>
    <row r="45" spans="1:8" ht="67.2" x14ac:dyDescent="0.3">
      <c r="A45" s="28" t="s">
        <v>78</v>
      </c>
      <c r="B45" s="10">
        <v>2</v>
      </c>
      <c r="C45" s="10">
        <v>1</v>
      </c>
      <c r="D45" s="157"/>
      <c r="E45" s="39">
        <v>1</v>
      </c>
      <c r="F45" s="154"/>
    </row>
    <row r="46" spans="1:8" ht="33.6" x14ac:dyDescent="0.3">
      <c r="A46" s="28" t="s">
        <v>121</v>
      </c>
      <c r="B46" s="10">
        <v>2</v>
      </c>
      <c r="C46" s="10">
        <v>2</v>
      </c>
      <c r="D46" s="93" t="s">
        <v>224</v>
      </c>
      <c r="E46" s="39">
        <v>2</v>
      </c>
      <c r="F46" s="97"/>
      <c r="H46" s="17"/>
    </row>
    <row r="47" spans="1:8" ht="33.6" x14ac:dyDescent="0.3">
      <c r="A47" s="28" t="s">
        <v>124</v>
      </c>
      <c r="B47" s="10">
        <v>2</v>
      </c>
      <c r="C47" s="10">
        <v>2</v>
      </c>
      <c r="D47" s="157"/>
      <c r="E47" s="39">
        <v>2</v>
      </c>
      <c r="F47" s="154"/>
    </row>
    <row r="48" spans="1:8" ht="33.6" x14ac:dyDescent="0.3">
      <c r="A48" s="28" t="s">
        <v>125</v>
      </c>
      <c r="B48" s="10">
        <v>2</v>
      </c>
      <c r="C48" s="10">
        <v>2</v>
      </c>
      <c r="D48" s="157"/>
      <c r="E48" s="39">
        <v>2</v>
      </c>
      <c r="F48" s="154"/>
    </row>
    <row r="49" spans="1:9" ht="27" customHeight="1" x14ac:dyDescent="0.3">
      <c r="A49" s="43" t="s">
        <v>137</v>
      </c>
      <c r="B49" s="123">
        <f>SUM(B50:B54)</f>
        <v>10</v>
      </c>
      <c r="C49" s="123">
        <f>SUM(C50:C54)</f>
        <v>10</v>
      </c>
      <c r="D49" s="157"/>
      <c r="E49" s="123">
        <f>SUM(E50:E54)</f>
        <v>10</v>
      </c>
      <c r="F49" s="154"/>
    </row>
    <row r="50" spans="1:9" ht="50.4" x14ac:dyDescent="0.3">
      <c r="A50" s="28" t="s">
        <v>126</v>
      </c>
      <c r="B50" s="10">
        <v>2</v>
      </c>
      <c r="C50" s="10">
        <v>2</v>
      </c>
      <c r="D50" s="93"/>
      <c r="E50" s="39">
        <v>2</v>
      </c>
      <c r="F50" s="97" t="s">
        <v>127</v>
      </c>
    </row>
    <row r="51" spans="1:9" ht="33.6" x14ac:dyDescent="0.3">
      <c r="A51" s="28" t="s">
        <v>128</v>
      </c>
      <c r="B51" s="10">
        <v>2</v>
      </c>
      <c r="C51" s="10">
        <v>2</v>
      </c>
      <c r="D51" s="93"/>
      <c r="E51" s="39">
        <v>2</v>
      </c>
      <c r="F51" s="97" t="s">
        <v>127</v>
      </c>
    </row>
    <row r="52" spans="1:9" ht="50.4" x14ac:dyDescent="0.3">
      <c r="A52" s="28" t="s">
        <v>149</v>
      </c>
      <c r="B52" s="10">
        <v>2</v>
      </c>
      <c r="C52" s="10">
        <v>2</v>
      </c>
      <c r="D52" s="157" t="s">
        <v>421</v>
      </c>
      <c r="E52" s="42">
        <v>2</v>
      </c>
      <c r="F52" s="154"/>
    </row>
    <row r="53" spans="1:9" ht="50.4" x14ac:dyDescent="0.3">
      <c r="A53" s="28" t="s">
        <v>129</v>
      </c>
      <c r="B53" s="10">
        <v>2</v>
      </c>
      <c r="C53" s="10">
        <v>2</v>
      </c>
      <c r="D53" s="157" t="s">
        <v>425</v>
      </c>
      <c r="E53" s="42">
        <v>2</v>
      </c>
      <c r="F53" s="154"/>
    </row>
    <row r="54" spans="1:9" s="99" customFormat="1" ht="100.8" x14ac:dyDescent="0.3">
      <c r="A54" s="29" t="s">
        <v>130</v>
      </c>
      <c r="B54" s="96">
        <v>2</v>
      </c>
      <c r="C54" s="96">
        <v>2</v>
      </c>
      <c r="D54" s="181"/>
      <c r="E54" s="170">
        <v>2</v>
      </c>
      <c r="F54" s="179"/>
      <c r="G54" s="105" t="s">
        <v>305</v>
      </c>
    </row>
    <row r="55" spans="1:9" ht="23.25" customHeight="1" x14ac:dyDescent="0.3">
      <c r="A55" s="31" t="s">
        <v>34</v>
      </c>
      <c r="B55" s="6">
        <f>B56+B59</f>
        <v>10</v>
      </c>
      <c r="C55" s="6">
        <f>C56+C59</f>
        <v>10</v>
      </c>
      <c r="D55" s="157"/>
      <c r="E55" s="6">
        <f>E56+E59</f>
        <v>10</v>
      </c>
      <c r="F55" s="154"/>
      <c r="H55" s="17"/>
      <c r="I55" s="17"/>
    </row>
    <row r="56" spans="1:9" ht="23.25" customHeight="1" x14ac:dyDescent="0.3">
      <c r="A56" s="31" t="s">
        <v>79</v>
      </c>
      <c r="B56" s="123">
        <f>SUM(B57:B58)</f>
        <v>4</v>
      </c>
      <c r="C56" s="123">
        <v>4</v>
      </c>
      <c r="D56" s="157"/>
      <c r="E56" s="123">
        <f>SUM(E57:E58)</f>
        <v>4</v>
      </c>
      <c r="F56" s="154"/>
      <c r="H56" s="17"/>
      <c r="I56" s="17"/>
    </row>
    <row r="57" spans="1:9" ht="70.5" customHeight="1" x14ac:dyDescent="0.3">
      <c r="A57" s="28" t="s">
        <v>131</v>
      </c>
      <c r="B57" s="10">
        <v>2</v>
      </c>
      <c r="C57" s="10">
        <v>2</v>
      </c>
      <c r="D57" s="93"/>
      <c r="E57" s="42">
        <v>2</v>
      </c>
      <c r="F57" s="97"/>
      <c r="H57" s="17"/>
      <c r="I57" s="17"/>
    </row>
    <row r="58" spans="1:9" s="99" customFormat="1" ht="50.4" x14ac:dyDescent="0.3">
      <c r="A58" s="29" t="s">
        <v>48</v>
      </c>
      <c r="B58" s="96">
        <v>2</v>
      </c>
      <c r="C58" s="96">
        <v>2</v>
      </c>
      <c r="D58" s="181"/>
      <c r="E58" s="171">
        <v>2</v>
      </c>
      <c r="F58" s="179"/>
      <c r="G58" s="105"/>
    </row>
    <row r="59" spans="1:9" ht="27" customHeight="1" x14ac:dyDescent="0.3">
      <c r="A59" s="31" t="s">
        <v>80</v>
      </c>
      <c r="B59" s="123">
        <f>SUM(B60:B62)</f>
        <v>6</v>
      </c>
      <c r="C59" s="123">
        <f>SUM(C60:C62)</f>
        <v>6</v>
      </c>
      <c r="D59" s="157"/>
      <c r="E59" s="41">
        <v>6</v>
      </c>
      <c r="F59" s="154"/>
      <c r="H59" s="17"/>
      <c r="I59" s="17"/>
    </row>
    <row r="60" spans="1:9" ht="33.6" x14ac:dyDescent="0.3">
      <c r="A60" s="28" t="s">
        <v>81</v>
      </c>
      <c r="B60" s="10">
        <v>2</v>
      </c>
      <c r="C60" s="10">
        <v>2</v>
      </c>
      <c r="D60" s="97"/>
      <c r="E60" s="42">
        <v>2</v>
      </c>
      <c r="F60" s="97"/>
    </row>
    <row r="61" spans="1:9" ht="67.2" x14ac:dyDescent="0.3">
      <c r="A61" s="28" t="s">
        <v>134</v>
      </c>
      <c r="B61" s="10">
        <v>2</v>
      </c>
      <c r="C61" s="10">
        <v>2</v>
      </c>
      <c r="D61" s="157"/>
      <c r="E61" s="39">
        <v>2</v>
      </c>
      <c r="F61" s="154"/>
    </row>
    <row r="62" spans="1:9" s="99" customFormat="1" ht="54" customHeight="1" x14ac:dyDescent="0.3">
      <c r="A62" s="29" t="s">
        <v>135</v>
      </c>
      <c r="B62" s="96">
        <v>2</v>
      </c>
      <c r="C62" s="96">
        <v>2</v>
      </c>
      <c r="D62" s="182"/>
      <c r="E62" s="170">
        <v>2</v>
      </c>
      <c r="F62" s="179"/>
      <c r="G62" s="105"/>
    </row>
    <row r="63" spans="1:9" s="89" customFormat="1" ht="21.75" customHeight="1" x14ac:dyDescent="0.3">
      <c r="A63" s="166" t="s">
        <v>5</v>
      </c>
      <c r="B63" s="166">
        <f>B14+B21+B55</f>
        <v>72</v>
      </c>
      <c r="C63" s="166">
        <f>C14+C21+C55</f>
        <v>70</v>
      </c>
      <c r="D63" s="158"/>
      <c r="E63" s="166">
        <f>E14+E21+E55</f>
        <v>70</v>
      </c>
      <c r="F63" s="158"/>
      <c r="G63" s="153"/>
    </row>
    <row r="64" spans="1:9" s="89" customFormat="1" ht="21.75" customHeight="1" x14ac:dyDescent="0.3">
      <c r="A64" s="166" t="s">
        <v>6</v>
      </c>
      <c r="B64" s="166">
        <v>100</v>
      </c>
      <c r="C64" s="227">
        <f>ROUND(C63/B63*100,0)</f>
        <v>97</v>
      </c>
      <c r="D64" s="227"/>
      <c r="E64" s="227">
        <f>ROUND(E63/B63*100,0)</f>
        <v>97</v>
      </c>
      <c r="F64" s="227"/>
      <c r="G64" s="153"/>
    </row>
    <row r="65" spans="1:7" x14ac:dyDescent="0.3">
      <c r="A65" s="123" t="s">
        <v>7</v>
      </c>
      <c r="B65" s="10"/>
      <c r="C65" s="228" t="str">
        <f>IF(AND(AND(C16=2,C23=2),C64&gt;=80),"Loại A",IF(AND(AND(C16=2,C23=2),C64&gt;=65),"Loại B",IF(AND(AND(C16=2,C23=2),C64&gt;=50),"Loại C",IF(AND(AND(C16=2,C23=2),C64&lt;50),"Không đạt chuẩn",IF(OR(C16&lt;2,C23&lt;2),"Không đạt chuẩn")))))</f>
        <v>Loại A</v>
      </c>
      <c r="D65" s="228"/>
      <c r="E65" s="228" t="str">
        <f>IF(AND(AND(E16=2,E23=2),E64&gt;=80),"Loại A",IF(AND(AND(E16=2,E23=2),E64&gt;=65),"Loại B",IF(AND(AND(E16=2,E23=2),E64&gt;=50),"Loại C",IF(AND(AND(E16=2,E23=2),E64&lt;50),"Không đạt chuẩn",IF(OR(E16&lt;2,E23&lt;2),"Không đạt chuẩn")))))</f>
        <v>Loại A</v>
      </c>
      <c r="F65" s="228"/>
      <c r="G65" s="5"/>
    </row>
    <row r="66" spans="1:7" x14ac:dyDescent="0.3">
      <c r="A66" s="12"/>
      <c r="G66" s="5"/>
    </row>
    <row r="67" spans="1:7" x14ac:dyDescent="0.3">
      <c r="A67" s="122" t="s">
        <v>466</v>
      </c>
      <c r="D67" s="221" t="s">
        <v>474</v>
      </c>
      <c r="E67" s="221"/>
      <c r="F67" s="221"/>
      <c r="G67" s="5"/>
    </row>
    <row r="68" spans="1:7" x14ac:dyDescent="0.3">
      <c r="A68" s="124" t="s">
        <v>426</v>
      </c>
      <c r="D68" s="223" t="s">
        <v>427</v>
      </c>
      <c r="E68" s="223"/>
      <c r="F68" s="223"/>
      <c r="G68" s="5"/>
    </row>
    <row r="69" spans="1:7" x14ac:dyDescent="0.3">
      <c r="A69" s="122"/>
      <c r="D69" s="221"/>
      <c r="E69" s="221"/>
      <c r="F69" s="221"/>
      <c r="G69" s="5"/>
    </row>
    <row r="71" spans="1:7" x14ac:dyDescent="0.3">
      <c r="C71" s="13"/>
      <c r="G71" s="5"/>
    </row>
    <row r="74" spans="1:7" x14ac:dyDescent="0.3">
      <c r="A74" s="162" t="s">
        <v>179</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31" priority="8" stopIfTrue="1" operator="equal">
      <formula>0</formula>
    </cfRule>
  </conditionalFormatting>
  <conditionalFormatting sqref="E44 E14:E38">
    <cfRule type="cellIs" dxfId="130" priority="7" stopIfTrue="1" operator="equal">
      <formula>1</formula>
    </cfRule>
  </conditionalFormatting>
  <conditionalFormatting sqref="B49:C62 E49:E62">
    <cfRule type="cellIs" dxfId="129" priority="6" stopIfTrue="1" operator="equal">
      <formula>0</formula>
    </cfRule>
  </conditionalFormatting>
  <conditionalFormatting sqref="E49:E62">
    <cfRule type="cellIs" dxfId="128" priority="5" stopIfTrue="1" operator="equal">
      <formula>1</formula>
    </cfRule>
  </conditionalFormatting>
  <conditionalFormatting sqref="E45:E48 B45:C48">
    <cfRule type="cellIs" dxfId="127" priority="4" stopIfTrue="1" operator="equal">
      <formula>0</formula>
    </cfRule>
  </conditionalFormatting>
  <conditionalFormatting sqref="E45:E48">
    <cfRule type="cellIs" dxfId="126" priority="3" stopIfTrue="1" operator="equal">
      <formula>1</formula>
    </cfRule>
  </conditionalFormatting>
  <conditionalFormatting sqref="E39:E43 B39:C43">
    <cfRule type="cellIs" dxfId="125" priority="2" stopIfTrue="1" operator="equal">
      <formula>0</formula>
    </cfRule>
  </conditionalFormatting>
  <conditionalFormatting sqref="E39:E43">
    <cfRule type="cellIs" dxfId="124" priority="1" stopIfTrue="1" operator="equal">
      <formula>1</formula>
    </cfRule>
  </conditionalFormatting>
  <pageMargins left="0.3" right="0.16" top="0.18" bottom="0.27" header="0.11" footer="0.16"/>
  <pageSetup paperSize="9"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4"/>
  <sheetViews>
    <sheetView topLeftCell="A55" zoomScale="90" zoomScaleNormal="90" workbookViewId="0">
      <selection activeCell="E62" sqref="E62"/>
    </sheetView>
  </sheetViews>
  <sheetFormatPr defaultColWidth="8.90625" defaultRowHeight="16.8" x14ac:dyDescent="0.3"/>
  <cols>
    <col min="1" max="1" width="49.1796875" style="5" customWidth="1"/>
    <col min="2" max="2" width="8.90625" style="5"/>
    <col min="3" max="3" width="12.08984375" style="5" customWidth="1"/>
    <col min="4" max="4" width="21.81640625" style="89" customWidth="1"/>
    <col min="5" max="5" width="11.6328125" style="17" customWidth="1"/>
    <col min="6" max="6" width="18.6328125" style="89" customWidth="1"/>
    <col min="7" max="16384" width="8.90625" style="5"/>
  </cols>
  <sheetData>
    <row r="1" spans="1:6" ht="20.25" customHeight="1" x14ac:dyDescent="0.3"/>
    <row r="2" spans="1:6" ht="74.400000000000006" customHeight="1" x14ac:dyDescent="0.3">
      <c r="A2" s="55" t="s">
        <v>505</v>
      </c>
      <c r="B2" s="3"/>
      <c r="D2" s="230" t="s">
        <v>9</v>
      </c>
      <c r="E2" s="230"/>
      <c r="F2" s="230"/>
    </row>
    <row r="3" spans="1:6" ht="6" customHeight="1" x14ac:dyDescent="0.3">
      <c r="A3" s="1"/>
      <c r="B3" s="2"/>
    </row>
    <row r="4" spans="1:6" ht="48.75" customHeight="1" x14ac:dyDescent="0.3">
      <c r="A4" s="224" t="s">
        <v>501</v>
      </c>
      <c r="B4" s="226"/>
      <c r="C4" s="226"/>
      <c r="D4" s="226"/>
      <c r="E4" s="226"/>
      <c r="F4" s="226"/>
    </row>
    <row r="5" spans="1:6" ht="4.5" customHeight="1" x14ac:dyDescent="0.3">
      <c r="A5" s="120"/>
    </row>
    <row r="6" spans="1:6" ht="20.25" customHeight="1" x14ac:dyDescent="0.3">
      <c r="A6" s="11" t="s">
        <v>379</v>
      </c>
    </row>
    <row r="7" spans="1:6" ht="20.25" customHeight="1" x14ac:dyDescent="0.3">
      <c r="A7" s="11" t="s">
        <v>380</v>
      </c>
    </row>
    <row r="8" spans="1:6" ht="20.25" customHeight="1" x14ac:dyDescent="0.3">
      <c r="A8" s="20" t="s">
        <v>504</v>
      </c>
    </row>
    <row r="9" spans="1:6" ht="20.25" customHeight="1" x14ac:dyDescent="0.3">
      <c r="A9" s="11" t="s">
        <v>381</v>
      </c>
    </row>
    <row r="10" spans="1:6" ht="20.25" customHeight="1" x14ac:dyDescent="0.3">
      <c r="A10" s="11" t="s">
        <v>382</v>
      </c>
    </row>
    <row r="11" spans="1:6" ht="10.5" customHeight="1" x14ac:dyDescent="0.3">
      <c r="A11" s="4"/>
    </row>
    <row r="12" spans="1:6" ht="16.95" customHeight="1" x14ac:dyDescent="0.3">
      <c r="A12" s="222" t="s">
        <v>0</v>
      </c>
      <c r="B12" s="222" t="s">
        <v>1</v>
      </c>
      <c r="C12" s="222" t="s">
        <v>10</v>
      </c>
      <c r="D12" s="222"/>
      <c r="E12" s="222" t="s">
        <v>2</v>
      </c>
      <c r="F12" s="222"/>
    </row>
    <row r="13" spans="1:6" ht="33.6" x14ac:dyDescent="0.3">
      <c r="A13" s="222"/>
      <c r="B13" s="222"/>
      <c r="C13" s="14" t="s">
        <v>3</v>
      </c>
      <c r="D13" s="91" t="s">
        <v>4</v>
      </c>
      <c r="E13" s="18" t="s">
        <v>3</v>
      </c>
      <c r="F13" s="91" t="s">
        <v>4</v>
      </c>
    </row>
    <row r="14" spans="1:6" ht="19.5" customHeight="1" x14ac:dyDescent="0.3">
      <c r="A14" s="7" t="s">
        <v>11</v>
      </c>
      <c r="B14" s="6">
        <f>B15+B18</f>
        <v>8</v>
      </c>
      <c r="C14" s="6">
        <f>C15+C18</f>
        <v>8</v>
      </c>
      <c r="D14" s="88"/>
      <c r="E14" s="6">
        <f>E15+E18</f>
        <v>8</v>
      </c>
      <c r="F14" s="88"/>
    </row>
    <row r="15" spans="1:6" ht="19.5" customHeight="1" x14ac:dyDescent="0.3">
      <c r="A15" s="7" t="s">
        <v>12</v>
      </c>
      <c r="B15" s="121">
        <f>SUM(B16:B17)</f>
        <v>4</v>
      </c>
      <c r="C15" s="121">
        <f>SUM(C16:C17)</f>
        <v>4</v>
      </c>
      <c r="D15" s="154"/>
      <c r="E15" s="121">
        <f>SUM(E16:E17)</f>
        <v>4</v>
      </c>
      <c r="F15" s="154"/>
    </row>
    <row r="16" spans="1:6" ht="56.25" customHeight="1" x14ac:dyDescent="0.3">
      <c r="A16" s="28" t="s">
        <v>104</v>
      </c>
      <c r="B16" s="15">
        <v>2</v>
      </c>
      <c r="C16" s="15">
        <v>2</v>
      </c>
      <c r="D16" s="97" t="s">
        <v>383</v>
      </c>
      <c r="E16" s="36">
        <v>2</v>
      </c>
      <c r="F16" s="154"/>
    </row>
    <row r="17" spans="1:6" ht="38.25" customHeight="1" x14ac:dyDescent="0.3">
      <c r="A17" s="28" t="s">
        <v>105</v>
      </c>
      <c r="B17" s="15">
        <v>2</v>
      </c>
      <c r="C17" s="15">
        <v>2</v>
      </c>
      <c r="D17" s="98" t="s">
        <v>384</v>
      </c>
      <c r="E17" s="36">
        <v>2</v>
      </c>
      <c r="F17" s="154"/>
    </row>
    <row r="18" spans="1:6" ht="21" customHeight="1" x14ac:dyDescent="0.3">
      <c r="A18" s="30" t="s">
        <v>69</v>
      </c>
      <c r="B18" s="121">
        <f>SUM(B19:B20)</f>
        <v>4</v>
      </c>
      <c r="C18" s="121">
        <f>SUM(C19:C20)</f>
        <v>4</v>
      </c>
      <c r="D18" s="154"/>
      <c r="E18" s="121">
        <f>SUM(E19:E20)</f>
        <v>4</v>
      </c>
      <c r="F18" s="154"/>
    </row>
    <row r="19" spans="1:6" ht="84" x14ac:dyDescent="0.3">
      <c r="A19" s="8" t="s">
        <v>84</v>
      </c>
      <c r="B19" s="15">
        <v>2</v>
      </c>
      <c r="C19" s="172">
        <v>2</v>
      </c>
      <c r="D19" s="97" t="s">
        <v>385</v>
      </c>
      <c r="E19" s="36">
        <v>2</v>
      </c>
      <c r="F19" s="154"/>
    </row>
    <row r="20" spans="1:6" ht="85.5" customHeight="1" x14ac:dyDescent="0.3">
      <c r="A20" s="28" t="s">
        <v>14</v>
      </c>
      <c r="B20" s="15">
        <v>2</v>
      </c>
      <c r="C20" s="15">
        <v>2</v>
      </c>
      <c r="D20" s="97" t="s">
        <v>386</v>
      </c>
      <c r="E20" s="36">
        <v>2</v>
      </c>
      <c r="F20" s="154"/>
    </row>
    <row r="21" spans="1:6" ht="21" customHeight="1" x14ac:dyDescent="0.3">
      <c r="A21" s="30" t="s">
        <v>15</v>
      </c>
      <c r="B21" s="6">
        <f>B22+B27+B32+B38+B44+B49</f>
        <v>54</v>
      </c>
      <c r="C21" s="6">
        <f>C22+C27+C32+C38+C44+C49</f>
        <v>49</v>
      </c>
      <c r="D21" s="154"/>
      <c r="E21" s="6">
        <f>E22+E27+E32+E38+E44+E49</f>
        <v>49</v>
      </c>
      <c r="F21" s="154"/>
    </row>
    <row r="22" spans="1:6" ht="21" customHeight="1" x14ac:dyDescent="0.3">
      <c r="A22" s="30" t="s">
        <v>70</v>
      </c>
      <c r="B22" s="121">
        <f>SUM(B23:B26)</f>
        <v>8</v>
      </c>
      <c r="C22" s="121">
        <f>SUM(C23:C26)</f>
        <v>6</v>
      </c>
      <c r="D22" s="154"/>
      <c r="E22" s="121">
        <f>SUM(E23:E26)</f>
        <v>6</v>
      </c>
      <c r="F22" s="154"/>
    </row>
    <row r="23" spans="1:6" ht="59.25" customHeight="1" x14ac:dyDescent="0.3">
      <c r="A23" s="28" t="s">
        <v>106</v>
      </c>
      <c r="B23" s="15">
        <v>2</v>
      </c>
      <c r="C23" s="15">
        <v>2</v>
      </c>
      <c r="D23" s="56" t="s">
        <v>387</v>
      </c>
      <c r="E23" s="36">
        <v>2</v>
      </c>
      <c r="F23" s="154"/>
    </row>
    <row r="24" spans="1:6" ht="64.5" customHeight="1" x14ac:dyDescent="0.3">
      <c r="A24" s="28" t="s">
        <v>107</v>
      </c>
      <c r="B24" s="15">
        <v>2</v>
      </c>
      <c r="C24" s="15">
        <v>2</v>
      </c>
      <c r="D24" s="56" t="s">
        <v>388</v>
      </c>
      <c r="E24" s="36">
        <v>2</v>
      </c>
      <c r="F24" s="154"/>
    </row>
    <row r="25" spans="1:6" ht="42" customHeight="1" x14ac:dyDescent="0.3">
      <c r="A25" s="28" t="s">
        <v>108</v>
      </c>
      <c r="B25" s="15">
        <v>2</v>
      </c>
      <c r="C25" s="138">
        <v>2</v>
      </c>
      <c r="D25" s="56" t="s">
        <v>17</v>
      </c>
      <c r="E25" s="36">
        <v>2</v>
      </c>
      <c r="F25" s="154"/>
    </row>
    <row r="26" spans="1:6" ht="48" customHeight="1" x14ac:dyDescent="0.3">
      <c r="A26" s="28" t="s">
        <v>109</v>
      </c>
      <c r="B26" s="15">
        <v>2</v>
      </c>
      <c r="C26" s="16">
        <v>0</v>
      </c>
      <c r="D26" s="183"/>
      <c r="E26" s="36">
        <v>0</v>
      </c>
      <c r="F26" s="155"/>
    </row>
    <row r="27" spans="1:6" ht="28.5" customHeight="1" x14ac:dyDescent="0.3">
      <c r="A27" s="30" t="s">
        <v>71</v>
      </c>
      <c r="B27" s="121">
        <f>SUM(B28:B31)</f>
        <v>8</v>
      </c>
      <c r="C27" s="121">
        <f>SUM(C28:C31)</f>
        <v>8</v>
      </c>
      <c r="D27" s="154"/>
      <c r="E27" s="121">
        <f>SUM(E28:E31)</f>
        <v>8</v>
      </c>
      <c r="F27" s="154"/>
    </row>
    <row r="28" spans="1:6" ht="56.25" customHeight="1" x14ac:dyDescent="0.3">
      <c r="A28" s="28" t="s">
        <v>110</v>
      </c>
      <c r="B28" s="15">
        <v>2</v>
      </c>
      <c r="C28" s="16">
        <v>2</v>
      </c>
      <c r="D28" s="156" t="s">
        <v>101</v>
      </c>
      <c r="E28" s="36">
        <v>2</v>
      </c>
      <c r="F28" s="97" t="s">
        <v>20</v>
      </c>
    </row>
    <row r="29" spans="1:6" ht="66.75" customHeight="1" x14ac:dyDescent="0.3">
      <c r="A29" s="28" t="s">
        <v>72</v>
      </c>
      <c r="B29" s="15">
        <v>2</v>
      </c>
      <c r="C29" s="15">
        <v>2</v>
      </c>
      <c r="D29" s="97"/>
      <c r="E29" s="36">
        <v>2</v>
      </c>
      <c r="F29" s="154"/>
    </row>
    <row r="30" spans="1:6" ht="44.25" customHeight="1" x14ac:dyDescent="0.3">
      <c r="A30" s="28" t="s">
        <v>73</v>
      </c>
      <c r="B30" s="15">
        <v>2</v>
      </c>
      <c r="C30" s="15">
        <v>2</v>
      </c>
      <c r="D30" s="97" t="s">
        <v>18</v>
      </c>
      <c r="E30" s="36">
        <v>2</v>
      </c>
      <c r="F30" s="154" t="s">
        <v>102</v>
      </c>
    </row>
    <row r="31" spans="1:6" ht="70.5" customHeight="1" x14ac:dyDescent="0.3">
      <c r="A31" s="28" t="s">
        <v>74</v>
      </c>
      <c r="B31" s="15">
        <v>2</v>
      </c>
      <c r="C31" s="15">
        <v>2</v>
      </c>
      <c r="D31" s="156" t="s">
        <v>19</v>
      </c>
      <c r="E31" s="36">
        <v>2</v>
      </c>
      <c r="F31" s="154"/>
    </row>
    <row r="32" spans="1:6" ht="21.75" customHeight="1" x14ac:dyDescent="0.3">
      <c r="A32" s="30" t="s">
        <v>75</v>
      </c>
      <c r="B32" s="121">
        <f>SUM(B33:B37)</f>
        <v>10</v>
      </c>
      <c r="C32" s="121">
        <f>SUM(C33:C37)</f>
        <v>10</v>
      </c>
      <c r="D32" s="154"/>
      <c r="E32" s="121">
        <f>SUM(E33:E37)</f>
        <v>10</v>
      </c>
      <c r="F32" s="154"/>
    </row>
    <row r="33" spans="1:8" ht="37.5" customHeight="1" x14ac:dyDescent="0.3">
      <c r="A33" s="28" t="s">
        <v>111</v>
      </c>
      <c r="B33" s="15">
        <v>2</v>
      </c>
      <c r="C33" s="15">
        <v>2</v>
      </c>
      <c r="D33" s="154"/>
      <c r="E33" s="36">
        <v>2</v>
      </c>
      <c r="F33" s="154"/>
    </row>
    <row r="34" spans="1:8" ht="105" customHeight="1" x14ac:dyDescent="0.3">
      <c r="A34" s="28" t="s">
        <v>112</v>
      </c>
      <c r="B34" s="15">
        <v>2</v>
      </c>
      <c r="C34" s="15">
        <v>2</v>
      </c>
      <c r="D34" s="56" t="s">
        <v>103</v>
      </c>
      <c r="E34" s="36">
        <v>2</v>
      </c>
      <c r="F34" s="154"/>
    </row>
    <row r="35" spans="1:8" ht="56.25" customHeight="1" x14ac:dyDescent="0.3">
      <c r="A35" s="28" t="s">
        <v>113</v>
      </c>
      <c r="B35" s="15">
        <v>2</v>
      </c>
      <c r="C35" s="15">
        <v>2</v>
      </c>
      <c r="D35" s="56" t="s">
        <v>136</v>
      </c>
      <c r="E35" s="36">
        <v>2</v>
      </c>
      <c r="F35" s="154"/>
    </row>
    <row r="36" spans="1:8" ht="53.25" customHeight="1" x14ac:dyDescent="0.3">
      <c r="A36" s="28" t="s">
        <v>114</v>
      </c>
      <c r="B36" s="15">
        <v>2</v>
      </c>
      <c r="C36" s="15">
        <v>2</v>
      </c>
      <c r="D36" s="154"/>
      <c r="E36" s="36">
        <v>2</v>
      </c>
      <c r="F36" s="154"/>
    </row>
    <row r="37" spans="1:8" ht="52.5" customHeight="1" x14ac:dyDescent="0.3">
      <c r="A37" s="28" t="s">
        <v>52</v>
      </c>
      <c r="B37" s="19">
        <v>2</v>
      </c>
      <c r="C37" s="15">
        <v>2</v>
      </c>
      <c r="D37" s="154"/>
      <c r="E37" s="36">
        <v>2</v>
      </c>
      <c r="F37" s="154"/>
    </row>
    <row r="38" spans="1:8" ht="23.25" customHeight="1" x14ac:dyDescent="0.3">
      <c r="A38" s="30" t="s">
        <v>76</v>
      </c>
      <c r="B38" s="121">
        <f>SUM(B39:B43)</f>
        <v>10</v>
      </c>
      <c r="C38" s="121">
        <f>SUM(C39:C43)</f>
        <v>10</v>
      </c>
      <c r="D38" s="154"/>
      <c r="E38" s="121">
        <f>SUM(E39:E43)</f>
        <v>10</v>
      </c>
      <c r="F38" s="154"/>
      <c r="H38" s="17"/>
    </row>
    <row r="39" spans="1:8" ht="52.2" customHeight="1" x14ac:dyDescent="0.3">
      <c r="A39" s="28" t="s">
        <v>115</v>
      </c>
      <c r="B39" s="10">
        <v>2</v>
      </c>
      <c r="C39" s="10">
        <v>2</v>
      </c>
      <c r="D39" s="157"/>
      <c r="E39" s="39">
        <v>2</v>
      </c>
      <c r="F39" s="154"/>
    </row>
    <row r="40" spans="1:8" ht="58.8" customHeight="1" x14ac:dyDescent="0.3">
      <c r="A40" s="28" t="s">
        <v>116</v>
      </c>
      <c r="B40" s="10">
        <v>2</v>
      </c>
      <c r="C40" s="10">
        <v>2</v>
      </c>
      <c r="D40" s="157"/>
      <c r="E40" s="39">
        <v>2</v>
      </c>
      <c r="F40" s="154"/>
    </row>
    <row r="41" spans="1:8" ht="54" customHeight="1" x14ac:dyDescent="0.3">
      <c r="A41" s="28" t="s">
        <v>117</v>
      </c>
      <c r="B41" s="10">
        <v>2</v>
      </c>
      <c r="C41" s="10">
        <v>2</v>
      </c>
      <c r="D41" s="93" t="s">
        <v>389</v>
      </c>
      <c r="E41" s="39">
        <v>2</v>
      </c>
      <c r="F41" s="97" t="s">
        <v>118</v>
      </c>
    </row>
    <row r="42" spans="1:8" ht="55.2" customHeight="1" x14ac:dyDescent="0.3">
      <c r="A42" s="28" t="s">
        <v>119</v>
      </c>
      <c r="B42" s="10">
        <v>2</v>
      </c>
      <c r="C42" s="10">
        <v>2</v>
      </c>
      <c r="D42" s="157"/>
      <c r="E42" s="39">
        <v>2</v>
      </c>
      <c r="F42" s="154"/>
    </row>
    <row r="43" spans="1:8" ht="69" customHeight="1" x14ac:dyDescent="0.3">
      <c r="A43" s="28" t="s">
        <v>120</v>
      </c>
      <c r="B43" s="10">
        <v>2</v>
      </c>
      <c r="C43" s="10">
        <v>2</v>
      </c>
      <c r="D43" s="93" t="s">
        <v>390</v>
      </c>
      <c r="E43" s="39">
        <v>2</v>
      </c>
      <c r="F43" s="97" t="s">
        <v>123</v>
      </c>
    </row>
    <row r="44" spans="1:8" ht="24" customHeight="1" x14ac:dyDescent="0.3">
      <c r="A44" s="30" t="s">
        <v>77</v>
      </c>
      <c r="B44" s="121">
        <f>SUM(B45:B48)</f>
        <v>8</v>
      </c>
      <c r="C44" s="121">
        <f>SUM(C45:C48)</f>
        <v>8</v>
      </c>
      <c r="D44" s="154"/>
      <c r="E44" s="121">
        <f>SUM(E45:E48)</f>
        <v>8</v>
      </c>
      <c r="F44" s="154"/>
    </row>
    <row r="45" spans="1:8" ht="67.2" x14ac:dyDescent="0.3">
      <c r="A45" s="28" t="s">
        <v>78</v>
      </c>
      <c r="B45" s="10">
        <v>2</v>
      </c>
      <c r="C45" s="10">
        <v>2</v>
      </c>
      <c r="D45" s="157"/>
      <c r="E45" s="39">
        <v>2</v>
      </c>
      <c r="F45" s="154"/>
    </row>
    <row r="46" spans="1:8" ht="41.4" x14ac:dyDescent="0.3">
      <c r="A46" s="28" t="s">
        <v>121</v>
      </c>
      <c r="B46" s="10">
        <v>2</v>
      </c>
      <c r="C46" s="10">
        <v>2</v>
      </c>
      <c r="D46" s="93" t="s">
        <v>391</v>
      </c>
      <c r="E46" s="39">
        <v>2</v>
      </c>
      <c r="F46" s="97" t="s">
        <v>122</v>
      </c>
      <c r="H46" s="17"/>
    </row>
    <row r="47" spans="1:8" ht="33.6" x14ac:dyDescent="0.3">
      <c r="A47" s="28" t="s">
        <v>124</v>
      </c>
      <c r="B47" s="10">
        <v>2</v>
      </c>
      <c r="C47" s="10">
        <v>2</v>
      </c>
      <c r="D47" s="157"/>
      <c r="E47" s="39">
        <v>2</v>
      </c>
      <c r="F47" s="154"/>
    </row>
    <row r="48" spans="1:8" ht="39" customHeight="1" x14ac:dyDescent="0.3">
      <c r="A48" s="28" t="s">
        <v>125</v>
      </c>
      <c r="B48" s="10">
        <v>2</v>
      </c>
      <c r="C48" s="10">
        <v>2</v>
      </c>
      <c r="D48" s="157"/>
      <c r="E48" s="39">
        <v>2</v>
      </c>
      <c r="F48" s="154"/>
    </row>
    <row r="49" spans="1:9" ht="27" customHeight="1" x14ac:dyDescent="0.3">
      <c r="A49" s="43" t="s">
        <v>137</v>
      </c>
      <c r="B49" s="123">
        <f>SUM(B50:B54)</f>
        <v>10</v>
      </c>
      <c r="C49" s="123">
        <f>SUM(C50:C54)</f>
        <v>7</v>
      </c>
      <c r="D49" s="157"/>
      <c r="E49" s="123">
        <f>SUM(E50:E54)</f>
        <v>7</v>
      </c>
      <c r="F49" s="154"/>
    </row>
    <row r="50" spans="1:9" ht="50.4" x14ac:dyDescent="0.3">
      <c r="A50" s="28" t="s">
        <v>126</v>
      </c>
      <c r="B50" s="10">
        <v>2</v>
      </c>
      <c r="C50" s="10">
        <v>2</v>
      </c>
      <c r="D50" s="93" t="s">
        <v>392</v>
      </c>
      <c r="E50" s="39">
        <v>2</v>
      </c>
      <c r="F50" s="97" t="s">
        <v>127</v>
      </c>
    </row>
    <row r="51" spans="1:9" ht="33.6" x14ac:dyDescent="0.3">
      <c r="A51" s="28" t="s">
        <v>128</v>
      </c>
      <c r="B51" s="10">
        <v>2</v>
      </c>
      <c r="C51" s="10">
        <v>2</v>
      </c>
      <c r="D51" s="93" t="s">
        <v>393</v>
      </c>
      <c r="E51" s="39">
        <v>2</v>
      </c>
      <c r="F51" s="97" t="s">
        <v>127</v>
      </c>
    </row>
    <row r="52" spans="1:9" ht="50.4" x14ac:dyDescent="0.3">
      <c r="A52" s="28" t="s">
        <v>149</v>
      </c>
      <c r="B52" s="10">
        <v>2</v>
      </c>
      <c r="C52" s="10">
        <v>0</v>
      </c>
      <c r="D52" s="157"/>
      <c r="E52" s="42">
        <v>0</v>
      </c>
      <c r="F52" s="154"/>
    </row>
    <row r="53" spans="1:9" ht="50.4" x14ac:dyDescent="0.3">
      <c r="A53" s="28" t="s">
        <v>129</v>
      </c>
      <c r="B53" s="10">
        <v>2</v>
      </c>
      <c r="C53" s="10">
        <v>1</v>
      </c>
      <c r="D53" s="157"/>
      <c r="E53" s="42">
        <v>1</v>
      </c>
      <c r="F53" s="154"/>
    </row>
    <row r="54" spans="1:9" ht="100.8" x14ac:dyDescent="0.3">
      <c r="A54" s="28" t="s">
        <v>130</v>
      </c>
      <c r="B54" s="10">
        <v>2</v>
      </c>
      <c r="C54" s="10">
        <v>2</v>
      </c>
      <c r="D54" s="93"/>
      <c r="E54" s="39">
        <v>2</v>
      </c>
      <c r="F54" s="154"/>
      <c r="H54" s="17"/>
      <c r="I54" s="17"/>
    </row>
    <row r="55" spans="1:9" ht="23.25" customHeight="1" x14ac:dyDescent="0.3">
      <c r="A55" s="31" t="s">
        <v>34</v>
      </c>
      <c r="B55" s="6">
        <f>B56+B59</f>
        <v>10</v>
      </c>
      <c r="C55" s="6">
        <f>C56+C59</f>
        <v>7</v>
      </c>
      <c r="D55" s="157"/>
      <c r="E55" s="6">
        <f>E56+E59</f>
        <v>7</v>
      </c>
      <c r="F55" s="154"/>
      <c r="H55" s="17"/>
      <c r="I55" s="17"/>
    </row>
    <row r="56" spans="1:9" ht="23.25" customHeight="1" x14ac:dyDescent="0.3">
      <c r="A56" s="31" t="s">
        <v>79</v>
      </c>
      <c r="B56" s="123">
        <f>SUM(B57:B58)</f>
        <v>4</v>
      </c>
      <c r="C56" s="123">
        <f>SUM(C57:C58)</f>
        <v>2</v>
      </c>
      <c r="D56" s="157"/>
      <c r="E56" s="123">
        <f>SUM(E57:E58)</f>
        <v>2</v>
      </c>
      <c r="F56" s="154"/>
      <c r="H56" s="17"/>
      <c r="I56" s="17"/>
    </row>
    <row r="57" spans="1:9" ht="70.5" customHeight="1" x14ac:dyDescent="0.3">
      <c r="A57" s="28" t="s">
        <v>131</v>
      </c>
      <c r="B57" s="10">
        <v>2</v>
      </c>
      <c r="C57" s="10">
        <v>2</v>
      </c>
      <c r="D57" s="93" t="s">
        <v>132</v>
      </c>
      <c r="E57" s="42">
        <v>2</v>
      </c>
      <c r="F57" s="97" t="s">
        <v>122</v>
      </c>
      <c r="H57" s="17"/>
      <c r="I57" s="17"/>
    </row>
    <row r="58" spans="1:9" ht="50.4" x14ac:dyDescent="0.3">
      <c r="A58" s="28" t="s">
        <v>48</v>
      </c>
      <c r="B58" s="10">
        <v>2</v>
      </c>
      <c r="C58" s="10">
        <v>0</v>
      </c>
      <c r="D58" s="93"/>
      <c r="E58" s="42">
        <v>0</v>
      </c>
      <c r="F58" s="154"/>
      <c r="H58" s="17"/>
      <c r="I58" s="17"/>
    </row>
    <row r="59" spans="1:9" ht="27" customHeight="1" x14ac:dyDescent="0.3">
      <c r="A59" s="31" t="s">
        <v>80</v>
      </c>
      <c r="B59" s="123">
        <f>SUM(B60:B62)</f>
        <v>6</v>
      </c>
      <c r="C59" s="123">
        <f>SUM(C60:C62)</f>
        <v>5</v>
      </c>
      <c r="D59" s="157"/>
      <c r="E59" s="165">
        <f>SUM(E60:E62)</f>
        <v>5</v>
      </c>
      <c r="F59" s="154"/>
      <c r="H59" s="17"/>
      <c r="I59" s="17"/>
    </row>
    <row r="60" spans="1:9" ht="41.4" x14ac:dyDescent="0.3">
      <c r="A60" s="28" t="s">
        <v>81</v>
      </c>
      <c r="B60" s="10">
        <v>2</v>
      </c>
      <c r="C60" s="10">
        <v>2</v>
      </c>
      <c r="D60" s="97" t="s">
        <v>133</v>
      </c>
      <c r="E60" s="42">
        <v>2</v>
      </c>
      <c r="F60" s="97"/>
    </row>
    <row r="61" spans="1:9" ht="67.2" x14ac:dyDescent="0.3">
      <c r="A61" s="28" t="s">
        <v>134</v>
      </c>
      <c r="B61" s="10">
        <v>2</v>
      </c>
      <c r="C61" s="10">
        <v>2</v>
      </c>
      <c r="D61" s="157"/>
      <c r="E61" s="39">
        <v>2</v>
      </c>
      <c r="F61" s="154"/>
    </row>
    <row r="62" spans="1:9" ht="54" customHeight="1" x14ac:dyDescent="0.3">
      <c r="A62" s="29" t="s">
        <v>135</v>
      </c>
      <c r="B62" s="10">
        <v>2</v>
      </c>
      <c r="C62" s="10">
        <v>1</v>
      </c>
      <c r="D62" s="157"/>
      <c r="E62" s="39">
        <v>1</v>
      </c>
      <c r="F62" s="154"/>
    </row>
    <row r="63" spans="1:9" ht="21.75" customHeight="1" x14ac:dyDescent="0.3">
      <c r="A63" s="121" t="s">
        <v>5</v>
      </c>
      <c r="B63" s="6">
        <f>B14+B21+B55</f>
        <v>72</v>
      </c>
      <c r="C63" s="6">
        <f>C14+C21+C55</f>
        <v>64</v>
      </c>
      <c r="D63" s="158"/>
      <c r="E63" s="6">
        <f>E14+E21+E55</f>
        <v>64</v>
      </c>
      <c r="F63" s="158"/>
    </row>
    <row r="64" spans="1:9" ht="21.75" customHeight="1" x14ac:dyDescent="0.3">
      <c r="A64" s="123" t="s">
        <v>6</v>
      </c>
      <c r="B64" s="6">
        <v>100</v>
      </c>
      <c r="C64" s="222">
        <f>ROUND(C63/B63*100,0)</f>
        <v>89</v>
      </c>
      <c r="D64" s="222"/>
      <c r="E64" s="222">
        <f>ROUND(E63/B63*100,0)</f>
        <v>89</v>
      </c>
      <c r="F64" s="222"/>
    </row>
    <row r="65" spans="1:6" ht="27" customHeight="1" x14ac:dyDescent="0.3">
      <c r="A65" s="123" t="s">
        <v>7</v>
      </c>
      <c r="B65" s="10"/>
      <c r="C65" s="228" t="str">
        <f>IF(AND(AND(C16=2,C23=2),C64&gt;=80),"Loại A",IF(AND(AND(C16=2,C23=2),C64&gt;=65),"Loại B",IF(AND(AND(C16=2,C23=2),C64&gt;=50),"Loại C",IF(AND(AND(C16=2,C23=2),C64&lt;50),"Không đạt chuẩn",IF(OR(C16&lt;2,C23&lt;2),"Không đạt chuẩn")))))</f>
        <v>Loại A</v>
      </c>
      <c r="D65" s="228"/>
      <c r="E65" s="228" t="str">
        <f>IF(AND(AND(E16=2,E23=2),E64&gt;=80),"Loại A",IF(AND(AND(E16=2,E23=2),E64&gt;=65),"Loại B",IF(AND(AND(E16=2,E23=2),E64&gt;=50),"Loại C",IF(AND(AND(E16=2,E23=2),E64&lt;50),"Không đạt chuẩn",IF(OR(E16&lt;2,E23&lt;2),"Không đạt chuẩn")))))</f>
        <v>Loại A</v>
      </c>
      <c r="F65" s="228"/>
    </row>
    <row r="66" spans="1:6" ht="12" customHeight="1" x14ac:dyDescent="0.3">
      <c r="A66" s="12"/>
    </row>
    <row r="67" spans="1:6" x14ac:dyDescent="0.3">
      <c r="A67" s="122" t="s">
        <v>453</v>
      </c>
      <c r="D67" s="221" t="s">
        <v>474</v>
      </c>
      <c r="E67" s="221"/>
      <c r="F67" s="221"/>
    </row>
    <row r="68" spans="1:6" x14ac:dyDescent="0.3">
      <c r="A68" s="124" t="s">
        <v>426</v>
      </c>
      <c r="D68" s="223" t="s">
        <v>427</v>
      </c>
      <c r="E68" s="223"/>
      <c r="F68" s="223"/>
    </row>
    <row r="69" spans="1:6" x14ac:dyDescent="0.3">
      <c r="A69" s="122"/>
      <c r="D69" s="221"/>
      <c r="E69" s="221"/>
      <c r="F69" s="221"/>
    </row>
    <row r="71" spans="1:6" x14ac:dyDescent="0.3">
      <c r="C71" s="13"/>
    </row>
    <row r="74" spans="1:6" x14ac:dyDescent="0.3">
      <c r="A74" s="152" t="s">
        <v>180</v>
      </c>
      <c r="D74" s="229" t="s">
        <v>179</v>
      </c>
      <c r="E74" s="229"/>
      <c r="F74" s="229"/>
    </row>
  </sheetData>
  <mergeCells count="14">
    <mergeCell ref="D74:F74"/>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23" priority="8" stopIfTrue="1" operator="equal">
      <formula>0</formula>
    </cfRule>
  </conditionalFormatting>
  <conditionalFormatting sqref="E44 E14:E38">
    <cfRule type="cellIs" dxfId="122" priority="7" stopIfTrue="1" operator="equal">
      <formula>1</formula>
    </cfRule>
  </conditionalFormatting>
  <conditionalFormatting sqref="B49:C62 E49:E62">
    <cfRule type="cellIs" dxfId="121" priority="6" stopIfTrue="1" operator="equal">
      <formula>0</formula>
    </cfRule>
  </conditionalFormatting>
  <conditionalFormatting sqref="E49:E62">
    <cfRule type="cellIs" dxfId="120" priority="5" stopIfTrue="1" operator="equal">
      <formula>1</formula>
    </cfRule>
  </conditionalFormatting>
  <conditionalFormatting sqref="E45:E48 B45:C48">
    <cfRule type="cellIs" dxfId="119" priority="4" stopIfTrue="1" operator="equal">
      <formula>0</formula>
    </cfRule>
  </conditionalFormatting>
  <conditionalFormatting sqref="E45:E48">
    <cfRule type="cellIs" dxfId="118" priority="3" stopIfTrue="1" operator="equal">
      <formula>1</formula>
    </cfRule>
  </conditionalFormatting>
  <conditionalFormatting sqref="E39:E43 B39:C43">
    <cfRule type="cellIs" dxfId="117" priority="2" stopIfTrue="1" operator="equal">
      <formula>0</formula>
    </cfRule>
  </conditionalFormatting>
  <conditionalFormatting sqref="E39:E43">
    <cfRule type="cellIs" dxfId="116" priority="1" stopIfTrue="1" operator="equal">
      <formula>1</formula>
    </cfRule>
  </conditionalFormatting>
  <pageMargins left="0.34" right="0.22" top="0.33" bottom="0.36" header="0.2" footer="0.2"/>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67"/>
  <sheetViews>
    <sheetView topLeftCell="A49" zoomScale="90" zoomScaleNormal="90" workbookViewId="0">
      <selection activeCell="E56" sqref="E56"/>
    </sheetView>
  </sheetViews>
  <sheetFormatPr defaultColWidth="8.90625" defaultRowHeight="16.8" x14ac:dyDescent="0.3"/>
  <cols>
    <col min="1" max="1" width="49.1796875" style="89" customWidth="1"/>
    <col min="2" max="2" width="6.6328125" style="89" customWidth="1"/>
    <col min="3" max="3" width="12.08984375" style="89" customWidth="1"/>
    <col min="4" max="4" width="18" style="89" customWidth="1"/>
    <col min="5" max="5" width="11.6328125" style="89" customWidth="1"/>
    <col min="6" max="6" width="18.08984375" style="89" customWidth="1"/>
    <col min="7" max="16384" width="8.90625" style="89"/>
  </cols>
  <sheetData>
    <row r="1" spans="1:6" ht="17.25" customHeight="1" x14ac:dyDescent="0.3"/>
    <row r="2" spans="1:6" ht="58.5" customHeight="1" x14ac:dyDescent="0.3">
      <c r="A2" s="140" t="s">
        <v>394</v>
      </c>
      <c r="B2" s="141"/>
      <c r="D2" s="231" t="s">
        <v>9</v>
      </c>
      <c r="E2" s="231"/>
      <c r="F2" s="231"/>
    </row>
    <row r="3" spans="1:6" x14ac:dyDescent="0.3">
      <c r="A3" s="142"/>
      <c r="B3" s="143"/>
    </row>
    <row r="4" spans="1:6" ht="35.25" customHeight="1" x14ac:dyDescent="0.3">
      <c r="A4" s="232" t="s">
        <v>456</v>
      </c>
      <c r="B4" s="233"/>
      <c r="C4" s="233"/>
      <c r="D4" s="233"/>
      <c r="E4" s="233"/>
      <c r="F4" s="233"/>
    </row>
    <row r="5" spans="1:6" ht="18" customHeight="1" x14ac:dyDescent="0.3">
      <c r="A5" s="144" t="s">
        <v>163</v>
      </c>
      <c r="B5" s="90"/>
      <c r="C5" s="90"/>
      <c r="D5" s="90"/>
      <c r="E5" s="90"/>
      <c r="F5" s="90"/>
    </row>
    <row r="6" spans="1:6" ht="18" customHeight="1" x14ac:dyDescent="0.3">
      <c r="A6" s="144" t="s">
        <v>164</v>
      </c>
      <c r="B6" s="90"/>
      <c r="C6" s="90"/>
      <c r="D6" s="90"/>
      <c r="E6" s="90"/>
      <c r="F6" s="90"/>
    </row>
    <row r="7" spans="1:6" ht="18" customHeight="1" x14ac:dyDescent="0.3">
      <c r="A7" s="145" t="s">
        <v>176</v>
      </c>
      <c r="B7" s="90"/>
      <c r="C7" s="90"/>
      <c r="D7" s="90"/>
      <c r="E7" s="90"/>
      <c r="F7" s="90"/>
    </row>
    <row r="8" spans="1:6" ht="18" customHeight="1" x14ac:dyDescent="0.3">
      <c r="A8" s="144" t="s">
        <v>166</v>
      </c>
      <c r="B8" s="90"/>
      <c r="C8" s="90"/>
      <c r="D8" s="90"/>
      <c r="E8" s="90"/>
      <c r="F8" s="90"/>
    </row>
    <row r="9" spans="1:6" ht="18" customHeight="1" x14ac:dyDescent="0.3">
      <c r="A9" s="144" t="s">
        <v>165</v>
      </c>
      <c r="B9" s="90"/>
      <c r="C9" s="90"/>
      <c r="D9" s="90"/>
      <c r="E9" s="90"/>
      <c r="F9" s="90"/>
    </row>
    <row r="10" spans="1:6" ht="10.5" customHeight="1" x14ac:dyDescent="0.3">
      <c r="A10" s="146"/>
    </row>
    <row r="11" spans="1:6" x14ac:dyDescent="0.3">
      <c r="A11" s="227" t="s">
        <v>0</v>
      </c>
      <c r="B11" s="227" t="s">
        <v>1</v>
      </c>
      <c r="C11" s="227" t="s">
        <v>21</v>
      </c>
      <c r="D11" s="227"/>
      <c r="E11" s="227" t="s">
        <v>2</v>
      </c>
      <c r="F11" s="227"/>
    </row>
    <row r="12" spans="1:6" ht="33.6" x14ac:dyDescent="0.3">
      <c r="A12" s="227"/>
      <c r="B12" s="227"/>
      <c r="C12" s="91" t="s">
        <v>3</v>
      </c>
      <c r="D12" s="91" t="s">
        <v>4</v>
      </c>
      <c r="E12" s="91" t="s">
        <v>3</v>
      </c>
      <c r="F12" s="91" t="s">
        <v>4</v>
      </c>
    </row>
    <row r="13" spans="1:6" ht="21.75" customHeight="1" x14ac:dyDescent="0.3">
      <c r="A13" s="31" t="s">
        <v>22</v>
      </c>
      <c r="B13" s="131">
        <f>B14+B17</f>
        <v>8</v>
      </c>
      <c r="C13" s="131">
        <f>C14+C17</f>
        <v>8</v>
      </c>
      <c r="D13" s="62"/>
      <c r="E13" s="131">
        <f>E14+E17</f>
        <v>8</v>
      </c>
      <c r="F13" s="62"/>
    </row>
    <row r="14" spans="1:6" ht="21.75" customHeight="1" x14ac:dyDescent="0.3">
      <c r="A14" s="30" t="s">
        <v>395</v>
      </c>
      <c r="B14" s="131">
        <f>SUM(B15:B16)</f>
        <v>4</v>
      </c>
      <c r="C14" s="131">
        <f>SUM(C15:C16)</f>
        <v>4</v>
      </c>
      <c r="D14" s="62"/>
      <c r="E14" s="131">
        <f>SUM(E15:E16)</f>
        <v>4</v>
      </c>
      <c r="F14" s="62"/>
    </row>
    <row r="15" spans="1:6" ht="37.5" customHeight="1" x14ac:dyDescent="0.3">
      <c r="A15" s="28" t="s">
        <v>396</v>
      </c>
      <c r="B15" s="88">
        <v>2</v>
      </c>
      <c r="C15" s="88">
        <v>2</v>
      </c>
      <c r="D15" s="56" t="s">
        <v>156</v>
      </c>
      <c r="E15" s="88">
        <v>2</v>
      </c>
      <c r="F15" s="62"/>
    </row>
    <row r="16" spans="1:6" ht="30" customHeight="1" x14ac:dyDescent="0.3">
      <c r="A16" s="28" t="s">
        <v>397</v>
      </c>
      <c r="B16" s="88">
        <v>2</v>
      </c>
      <c r="C16" s="88">
        <v>2</v>
      </c>
      <c r="D16" s="62" t="s">
        <v>157</v>
      </c>
      <c r="E16" s="88">
        <v>2</v>
      </c>
      <c r="F16" s="62"/>
    </row>
    <row r="17" spans="1:6" ht="23.25" customHeight="1" x14ac:dyDescent="0.3">
      <c r="A17" s="30" t="s">
        <v>69</v>
      </c>
      <c r="B17" s="131">
        <f>SUM(B18:B19)</f>
        <v>4</v>
      </c>
      <c r="C17" s="131">
        <f>SUM(C18:C19)</f>
        <v>4</v>
      </c>
      <c r="D17" s="62"/>
      <c r="E17" s="131">
        <f>SUM(E18:E19)</f>
        <v>4</v>
      </c>
      <c r="F17" s="62"/>
    </row>
    <row r="18" spans="1:6" ht="143.25" customHeight="1" x14ac:dyDescent="0.3">
      <c r="A18" s="28" t="s">
        <v>398</v>
      </c>
      <c r="B18" s="88">
        <v>2</v>
      </c>
      <c r="C18" s="88">
        <v>2</v>
      </c>
      <c r="D18" s="56" t="s">
        <v>158</v>
      </c>
      <c r="E18" s="88">
        <v>2</v>
      </c>
      <c r="F18" s="62"/>
    </row>
    <row r="19" spans="1:6" ht="83.25" customHeight="1" x14ac:dyDescent="0.3">
      <c r="A19" s="28" t="s">
        <v>25</v>
      </c>
      <c r="B19" s="88">
        <v>2</v>
      </c>
      <c r="C19" s="88">
        <v>2</v>
      </c>
      <c r="D19" s="56" t="s">
        <v>159</v>
      </c>
      <c r="E19" s="88">
        <v>2</v>
      </c>
      <c r="F19" s="62"/>
    </row>
    <row r="20" spans="1:6" ht="21.75" customHeight="1" x14ac:dyDescent="0.3">
      <c r="A20" s="30" t="s">
        <v>26</v>
      </c>
      <c r="B20" s="131">
        <f>B21+B28+B34+B39+B42</f>
        <v>44</v>
      </c>
      <c r="C20" s="131">
        <f>C21+C28+C34+C39+C42</f>
        <v>42</v>
      </c>
      <c r="D20" s="62"/>
      <c r="E20" s="131">
        <f>E21+E28+E34+E39+E42</f>
        <v>42</v>
      </c>
      <c r="F20" s="62"/>
    </row>
    <row r="21" spans="1:6" ht="21.75" customHeight="1" x14ac:dyDescent="0.3">
      <c r="A21" s="30" t="s">
        <v>399</v>
      </c>
      <c r="B21" s="131">
        <f>SUM(B22:B27)</f>
        <v>12</v>
      </c>
      <c r="C21" s="131">
        <f>SUM(C22:C27)</f>
        <v>12</v>
      </c>
      <c r="D21" s="62"/>
      <c r="E21" s="131">
        <f>SUM(E22:E27)</f>
        <v>12</v>
      </c>
      <c r="F21" s="62"/>
    </row>
    <row r="22" spans="1:6" ht="57.75" customHeight="1" x14ac:dyDescent="0.3">
      <c r="A22" s="28" t="s">
        <v>400</v>
      </c>
      <c r="B22" s="88">
        <v>2</v>
      </c>
      <c r="C22" s="88">
        <v>2</v>
      </c>
      <c r="D22" s="56" t="s">
        <v>160</v>
      </c>
      <c r="E22" s="88">
        <v>2</v>
      </c>
      <c r="F22" s="62"/>
    </row>
    <row r="23" spans="1:6" s="184" customFormat="1" ht="100.5" customHeight="1" x14ac:dyDescent="0.3">
      <c r="A23" s="29" t="s">
        <v>45</v>
      </c>
      <c r="B23" s="139">
        <v>2</v>
      </c>
      <c r="C23" s="139">
        <v>2</v>
      </c>
      <c r="D23" s="160"/>
      <c r="E23" s="139">
        <v>2</v>
      </c>
      <c r="F23" s="160"/>
    </row>
    <row r="24" spans="1:6" ht="33.6" x14ac:dyDescent="0.3">
      <c r="A24" s="28" t="s">
        <v>401</v>
      </c>
      <c r="B24" s="88">
        <v>2</v>
      </c>
      <c r="C24" s="88">
        <v>2</v>
      </c>
      <c r="D24" s="56" t="s">
        <v>161</v>
      </c>
      <c r="E24" s="88">
        <v>2</v>
      </c>
      <c r="F24" s="56"/>
    </row>
    <row r="25" spans="1:6" ht="50.4" x14ac:dyDescent="0.3">
      <c r="A25" s="28" t="s">
        <v>83</v>
      </c>
      <c r="B25" s="88">
        <v>2</v>
      </c>
      <c r="C25" s="88">
        <v>2</v>
      </c>
      <c r="D25" s="56"/>
      <c r="E25" s="88">
        <v>2</v>
      </c>
      <c r="F25" s="62"/>
    </row>
    <row r="26" spans="1:6" ht="50.4" x14ac:dyDescent="0.3">
      <c r="A26" s="28" t="s">
        <v>46</v>
      </c>
      <c r="B26" s="88">
        <v>2</v>
      </c>
      <c r="C26" s="88">
        <v>2</v>
      </c>
      <c r="D26" s="56"/>
      <c r="E26" s="88">
        <v>2</v>
      </c>
      <c r="F26" s="62"/>
    </row>
    <row r="27" spans="1:6" ht="33.6" x14ac:dyDescent="0.3">
      <c r="A27" s="29" t="s">
        <v>138</v>
      </c>
      <c r="B27" s="88">
        <v>2</v>
      </c>
      <c r="C27" s="88">
        <v>2</v>
      </c>
      <c r="D27" s="62"/>
      <c r="E27" s="88">
        <v>2</v>
      </c>
      <c r="F27" s="62"/>
    </row>
    <row r="28" spans="1:6" ht="22.5" customHeight="1" x14ac:dyDescent="0.3">
      <c r="A28" s="30" t="s">
        <v>402</v>
      </c>
      <c r="B28" s="131">
        <f>SUM(B29:B33)</f>
        <v>10</v>
      </c>
      <c r="C28" s="131">
        <f>SUM(C29:C33)</f>
        <v>10</v>
      </c>
      <c r="D28" s="62"/>
      <c r="E28" s="131">
        <f>SUM(E29:E33)</f>
        <v>10</v>
      </c>
      <c r="F28" s="62"/>
    </row>
    <row r="29" spans="1:6" ht="54.75" customHeight="1" x14ac:dyDescent="0.3">
      <c r="A29" s="28" t="s">
        <v>115</v>
      </c>
      <c r="B29" s="88">
        <v>2</v>
      </c>
      <c r="C29" s="88">
        <v>2</v>
      </c>
      <c r="D29" s="62" t="s">
        <v>162</v>
      </c>
      <c r="E29" s="88">
        <v>2</v>
      </c>
      <c r="F29" s="62"/>
    </row>
    <row r="30" spans="1:6" ht="54" customHeight="1" x14ac:dyDescent="0.3">
      <c r="A30" s="28" t="s">
        <v>403</v>
      </c>
      <c r="B30" s="88">
        <v>2</v>
      </c>
      <c r="C30" s="88">
        <v>2</v>
      </c>
      <c r="D30" s="62"/>
      <c r="E30" s="88">
        <v>2</v>
      </c>
      <c r="F30" s="62"/>
    </row>
    <row r="31" spans="1:6" ht="54" customHeight="1" x14ac:dyDescent="0.3">
      <c r="A31" s="28" t="s">
        <v>117</v>
      </c>
      <c r="B31" s="88">
        <v>2</v>
      </c>
      <c r="C31" s="88">
        <v>2</v>
      </c>
      <c r="D31" s="56"/>
      <c r="E31" s="88">
        <v>2</v>
      </c>
      <c r="F31" s="56"/>
    </row>
    <row r="32" spans="1:6" ht="50.4" x14ac:dyDescent="0.3">
      <c r="A32" s="28" t="s">
        <v>119</v>
      </c>
      <c r="B32" s="88">
        <v>2</v>
      </c>
      <c r="C32" s="88">
        <v>2</v>
      </c>
      <c r="D32" s="62"/>
      <c r="E32" s="88">
        <v>2</v>
      </c>
      <c r="F32" s="62"/>
    </row>
    <row r="33" spans="1:6" ht="63.75" customHeight="1" x14ac:dyDescent="0.3">
      <c r="A33" s="28" t="s">
        <v>120</v>
      </c>
      <c r="B33" s="88">
        <v>2</v>
      </c>
      <c r="C33" s="88">
        <v>2</v>
      </c>
      <c r="D33" s="56"/>
      <c r="E33" s="88">
        <v>2</v>
      </c>
      <c r="F33" s="56"/>
    </row>
    <row r="34" spans="1:6" ht="24" customHeight="1" x14ac:dyDescent="0.3">
      <c r="A34" s="30" t="s">
        <v>404</v>
      </c>
      <c r="B34" s="131">
        <f>SUM(B35:B38)</f>
        <v>8</v>
      </c>
      <c r="C34" s="131">
        <f>SUM(C35:C38)</f>
        <v>7</v>
      </c>
      <c r="D34" s="62"/>
      <c r="E34" s="131">
        <f>SUM(E35:E38)</f>
        <v>7</v>
      </c>
      <c r="F34" s="62"/>
    </row>
    <row r="35" spans="1:6" ht="67.2" x14ac:dyDescent="0.3">
      <c r="A35" s="28" t="s">
        <v>405</v>
      </c>
      <c r="B35" s="88">
        <v>2</v>
      </c>
      <c r="C35" s="88">
        <v>1</v>
      </c>
      <c r="D35" s="62"/>
      <c r="E35" s="88">
        <v>1</v>
      </c>
      <c r="F35" s="62"/>
    </row>
    <row r="36" spans="1:6" ht="50.4" x14ac:dyDescent="0.3">
      <c r="A36" s="28" t="s">
        <v>406</v>
      </c>
      <c r="B36" s="88">
        <v>2</v>
      </c>
      <c r="C36" s="88">
        <v>2</v>
      </c>
      <c r="D36" s="62"/>
      <c r="E36" s="88">
        <v>2</v>
      </c>
      <c r="F36" s="62"/>
    </row>
    <row r="37" spans="1:6" ht="33.6" x14ac:dyDescent="0.3">
      <c r="A37" s="28" t="s">
        <v>124</v>
      </c>
      <c r="B37" s="88">
        <v>2</v>
      </c>
      <c r="C37" s="88">
        <v>2</v>
      </c>
      <c r="D37" s="62"/>
      <c r="E37" s="88">
        <v>2</v>
      </c>
      <c r="F37" s="62"/>
    </row>
    <row r="38" spans="1:6" ht="33.6" x14ac:dyDescent="0.3">
      <c r="A38" s="28" t="s">
        <v>125</v>
      </c>
      <c r="B38" s="88">
        <v>2</v>
      </c>
      <c r="C38" s="88">
        <v>2</v>
      </c>
      <c r="D38" s="62"/>
      <c r="E38" s="88">
        <v>2</v>
      </c>
      <c r="F38" s="62"/>
    </row>
    <row r="39" spans="1:6" ht="28.5" customHeight="1" x14ac:dyDescent="0.3">
      <c r="A39" s="30" t="s">
        <v>407</v>
      </c>
      <c r="B39" s="131">
        <f>SUM(B40:B41)</f>
        <v>4</v>
      </c>
      <c r="C39" s="131">
        <f>SUM(C40:C41)</f>
        <v>4</v>
      </c>
      <c r="D39" s="62"/>
      <c r="E39" s="131">
        <f>SUM(E40:E41)</f>
        <v>4</v>
      </c>
      <c r="F39" s="62"/>
    </row>
    <row r="40" spans="1:6" ht="50.4" x14ac:dyDescent="0.3">
      <c r="A40" s="28" t="s">
        <v>408</v>
      </c>
      <c r="B40" s="88">
        <v>2</v>
      </c>
      <c r="C40" s="88">
        <v>2</v>
      </c>
      <c r="D40" s="62"/>
      <c r="E40" s="88">
        <v>2</v>
      </c>
      <c r="F40" s="62"/>
    </row>
    <row r="41" spans="1:6" ht="84" x14ac:dyDescent="0.3">
      <c r="A41" s="28" t="s">
        <v>144</v>
      </c>
      <c r="B41" s="88">
        <v>2</v>
      </c>
      <c r="C41" s="88">
        <v>2</v>
      </c>
      <c r="D41" s="56"/>
      <c r="E41" s="88">
        <v>2</v>
      </c>
      <c r="F41" s="62"/>
    </row>
    <row r="42" spans="1:6" ht="27" customHeight="1" x14ac:dyDescent="0.3">
      <c r="A42" s="31" t="s">
        <v>409</v>
      </c>
      <c r="B42" s="131">
        <f>SUM(B43:B47)</f>
        <v>10</v>
      </c>
      <c r="C42" s="131">
        <f>SUM(C43:C47)</f>
        <v>9</v>
      </c>
      <c r="D42" s="62"/>
      <c r="E42" s="131">
        <f>SUM(E43:E47)</f>
        <v>9</v>
      </c>
      <c r="F42" s="62"/>
    </row>
    <row r="43" spans="1:6" ht="50.4" x14ac:dyDescent="0.3">
      <c r="A43" s="28" t="s">
        <v>410</v>
      </c>
      <c r="B43" s="88">
        <v>2</v>
      </c>
      <c r="C43" s="88">
        <v>2</v>
      </c>
      <c r="D43" s="93" t="s">
        <v>414</v>
      </c>
      <c r="E43" s="88">
        <v>2</v>
      </c>
      <c r="F43" s="62"/>
    </row>
    <row r="44" spans="1:6" ht="33.6" x14ac:dyDescent="0.3">
      <c r="A44" s="28" t="s">
        <v>411</v>
      </c>
      <c r="B44" s="88">
        <v>2</v>
      </c>
      <c r="C44" s="88">
        <v>2</v>
      </c>
      <c r="D44" s="93" t="s">
        <v>414</v>
      </c>
      <c r="E44" s="88">
        <v>2</v>
      </c>
      <c r="F44" s="62"/>
    </row>
    <row r="45" spans="1:6" ht="50.4" x14ac:dyDescent="0.3">
      <c r="A45" s="28" t="s">
        <v>150</v>
      </c>
      <c r="B45" s="88">
        <v>2</v>
      </c>
      <c r="C45" s="88">
        <v>1</v>
      </c>
      <c r="D45" s="93"/>
      <c r="E45" s="88">
        <v>1</v>
      </c>
      <c r="F45" s="62"/>
    </row>
    <row r="46" spans="1:6" ht="50.4" x14ac:dyDescent="0.3">
      <c r="A46" s="28" t="s">
        <v>59</v>
      </c>
      <c r="B46" s="88">
        <v>2</v>
      </c>
      <c r="C46" s="88">
        <v>2</v>
      </c>
      <c r="D46" s="93" t="s">
        <v>497</v>
      </c>
      <c r="E46" s="88">
        <v>2</v>
      </c>
      <c r="F46" s="62"/>
    </row>
    <row r="47" spans="1:6" ht="27.75" customHeight="1" x14ac:dyDescent="0.3">
      <c r="A47" s="28" t="s">
        <v>63</v>
      </c>
      <c r="B47" s="88">
        <v>2</v>
      </c>
      <c r="C47" s="88">
        <v>2</v>
      </c>
      <c r="D47" s="56"/>
      <c r="E47" s="88">
        <v>2</v>
      </c>
      <c r="F47" s="62"/>
    </row>
    <row r="48" spans="1:6" ht="23.25" customHeight="1" x14ac:dyDescent="0.3">
      <c r="A48" s="31" t="s">
        <v>34</v>
      </c>
      <c r="B48" s="131">
        <f>B49+B52</f>
        <v>10</v>
      </c>
      <c r="C48" s="131">
        <f>C49+C52</f>
        <v>8</v>
      </c>
      <c r="D48" s="62"/>
      <c r="E48" s="131">
        <f>E49+E52</f>
        <v>8</v>
      </c>
      <c r="F48" s="62"/>
    </row>
    <row r="49" spans="1:6" ht="23.25" customHeight="1" x14ac:dyDescent="0.3">
      <c r="A49" s="31" t="s">
        <v>79</v>
      </c>
      <c r="B49" s="131">
        <f>SUM(B50:B51)</f>
        <v>4</v>
      </c>
      <c r="C49" s="131">
        <f>SUM(C50:C51)</f>
        <v>4</v>
      </c>
      <c r="D49" s="62"/>
      <c r="E49" s="131">
        <f>SUM(E50:E51)</f>
        <v>4</v>
      </c>
      <c r="F49" s="62"/>
    </row>
    <row r="50" spans="1:6" ht="83.25" customHeight="1" x14ac:dyDescent="0.3">
      <c r="A50" s="28" t="s">
        <v>131</v>
      </c>
      <c r="B50" s="88">
        <v>2</v>
      </c>
      <c r="C50" s="88">
        <v>2</v>
      </c>
      <c r="D50" s="56" t="s">
        <v>175</v>
      </c>
      <c r="E50" s="88">
        <v>2</v>
      </c>
      <c r="F50" s="56"/>
    </row>
    <row r="51" spans="1:6" ht="50.4" x14ac:dyDescent="0.3">
      <c r="A51" s="28" t="s">
        <v>48</v>
      </c>
      <c r="B51" s="88">
        <v>2</v>
      </c>
      <c r="C51" s="88">
        <v>2</v>
      </c>
      <c r="D51" s="62"/>
      <c r="E51" s="88">
        <v>2</v>
      </c>
      <c r="F51" s="62"/>
    </row>
    <row r="52" spans="1:6" ht="27" customHeight="1" x14ac:dyDescent="0.3">
      <c r="A52" s="31" t="s">
        <v>80</v>
      </c>
      <c r="B52" s="131">
        <f>SUM(B53:B55)</f>
        <v>6</v>
      </c>
      <c r="C52" s="131">
        <f>SUM(C53:C55)</f>
        <v>4</v>
      </c>
      <c r="D52" s="62"/>
      <c r="E52" s="131">
        <f>SUM(E53:E55)</f>
        <v>4</v>
      </c>
      <c r="F52" s="62"/>
    </row>
    <row r="53" spans="1:6" ht="33.6" x14ac:dyDescent="0.3">
      <c r="A53" s="28" t="s">
        <v>412</v>
      </c>
      <c r="B53" s="88">
        <v>2</v>
      </c>
      <c r="C53" s="88">
        <v>1</v>
      </c>
      <c r="D53" s="56" t="s">
        <v>37</v>
      </c>
      <c r="E53" s="88">
        <v>1</v>
      </c>
      <c r="F53" s="56"/>
    </row>
    <row r="54" spans="1:6" ht="33.6" x14ac:dyDescent="0.3">
      <c r="A54" s="28" t="s">
        <v>413</v>
      </c>
      <c r="B54" s="88">
        <v>2</v>
      </c>
      <c r="C54" s="88">
        <v>2</v>
      </c>
      <c r="D54" s="62" t="s">
        <v>155</v>
      </c>
      <c r="E54" s="88">
        <v>2</v>
      </c>
      <c r="F54" s="62"/>
    </row>
    <row r="55" spans="1:6" ht="54" customHeight="1" x14ac:dyDescent="0.3">
      <c r="A55" s="29" t="s">
        <v>68</v>
      </c>
      <c r="B55" s="88">
        <v>2</v>
      </c>
      <c r="C55" s="88">
        <v>1</v>
      </c>
      <c r="D55" s="62" t="s">
        <v>154</v>
      </c>
      <c r="E55" s="88">
        <v>1</v>
      </c>
      <c r="F55" s="62"/>
    </row>
    <row r="56" spans="1:6" ht="22.5" customHeight="1" x14ac:dyDescent="0.3">
      <c r="A56" s="131" t="s">
        <v>5</v>
      </c>
      <c r="B56" s="131">
        <f>B13+B20+B48</f>
        <v>62</v>
      </c>
      <c r="C56" s="131">
        <f>C13+C20+C48</f>
        <v>58</v>
      </c>
      <c r="D56" s="88"/>
      <c r="E56" s="131">
        <f>E13+E20+E48</f>
        <v>58</v>
      </c>
      <c r="F56" s="147"/>
    </row>
    <row r="57" spans="1:6" ht="27.75" customHeight="1" x14ac:dyDescent="0.3">
      <c r="A57" s="131" t="s">
        <v>6</v>
      </c>
      <c r="B57" s="131">
        <v>100</v>
      </c>
      <c r="C57" s="235">
        <f>ROUND(C56/B56*100,0)</f>
        <v>94</v>
      </c>
      <c r="D57" s="236"/>
      <c r="E57" s="227">
        <f>ROUND(E56/B56*100,0)</f>
        <v>94</v>
      </c>
      <c r="F57" s="227"/>
    </row>
    <row r="58" spans="1:6" ht="27" customHeight="1" x14ac:dyDescent="0.3">
      <c r="A58" s="131" t="s">
        <v>7</v>
      </c>
      <c r="B58" s="88"/>
      <c r="C58" s="227" t="str">
        <f>IF(AND(AND(C15=2,C22=2),C57&gt;=80),"Loại A",IF(AND(AND(C15=2,C22=2),C57&gt;=65),"Loại B",IF(AND(AND(C15=2,C22=2),C57&gt;=50),"Loại C",IF(AND(AND(C15=2,C22=2),C57&lt;50),"Không đạt chuẩn",IF(OR(C15&lt;2,C22&lt;2),"Không đạt chuẩn")))))</f>
        <v>Loại A</v>
      </c>
      <c r="D58" s="227"/>
      <c r="E58" s="227" t="str">
        <f>IF(AND(AND(E15=2,E22=2),E57&gt;=80),"Loại A",IF(AND(AND(E15=2,E22=2),E57&gt;=65),"Loại B",IF(AND(AND(E15=2,E22=2),E57&gt;=50),"Loại C",IF(AND(AND(E15=2,E22=2),E57&lt;50),"Không đạt chuẩn",IF(OR(E15&lt;2,E22&lt;2),"Không đạt chuẩn")))))</f>
        <v>Loại A</v>
      </c>
      <c r="F58" s="227"/>
    </row>
    <row r="59" spans="1:6" x14ac:dyDescent="0.3">
      <c r="A59" s="148"/>
    </row>
    <row r="60" spans="1:6" x14ac:dyDescent="0.3">
      <c r="A60" s="149" t="s">
        <v>466</v>
      </c>
      <c r="D60" s="234" t="s">
        <v>444</v>
      </c>
      <c r="E60" s="234"/>
      <c r="F60" s="234"/>
    </row>
    <row r="61" spans="1:6" x14ac:dyDescent="0.3">
      <c r="A61" s="150" t="s">
        <v>426</v>
      </c>
      <c r="D61" s="237" t="s">
        <v>427</v>
      </c>
      <c r="E61" s="237"/>
      <c r="F61" s="237"/>
    </row>
    <row r="62" spans="1:6" x14ac:dyDescent="0.3">
      <c r="A62" s="149"/>
      <c r="D62" s="234"/>
      <c r="E62" s="234"/>
      <c r="F62" s="234"/>
    </row>
    <row r="64" spans="1:6" x14ac:dyDescent="0.3">
      <c r="C64" s="151"/>
    </row>
    <row r="66" spans="1:6" x14ac:dyDescent="0.3">
      <c r="C66" s="151"/>
    </row>
    <row r="67" spans="1:6" x14ac:dyDescent="0.3">
      <c r="A67" s="152" t="s">
        <v>173</v>
      </c>
      <c r="D67" s="229" t="s">
        <v>179</v>
      </c>
      <c r="E67" s="229"/>
      <c r="F67" s="229"/>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5" priority="9" stopIfTrue="1" operator="equal">
      <formula>0</formula>
    </cfRule>
  </conditionalFormatting>
  <conditionalFormatting sqref="E13:E55">
    <cfRule type="cellIs" dxfId="114" priority="1" stopIfTrue="1" operator="equal">
      <formula>0</formula>
    </cfRule>
  </conditionalFormatting>
  <pageMargins left="0.3" right="0.24" top="0.38" bottom="0.35" header="0.3" footer="0.2"/>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7"/>
  <sheetViews>
    <sheetView topLeftCell="A49" zoomScale="80" zoomScaleNormal="80" workbookViewId="0">
      <selection activeCell="C55" sqref="C55"/>
    </sheetView>
  </sheetViews>
  <sheetFormatPr defaultColWidth="8.90625" defaultRowHeight="16.8" x14ac:dyDescent="0.3"/>
  <cols>
    <col min="1" max="1" width="49.1796875" style="5" customWidth="1"/>
    <col min="2" max="2" width="6.6328125" style="5" customWidth="1"/>
    <col min="3" max="3" width="12.08984375" style="5" customWidth="1"/>
    <col min="4" max="4" width="21.453125" style="89" customWidth="1"/>
    <col min="5" max="5" width="11.6328125" style="5" customWidth="1"/>
    <col min="6" max="6" width="20.36328125" style="89" customWidth="1"/>
    <col min="7" max="7" width="22.08984375" style="86" customWidth="1"/>
    <col min="8" max="16384" width="8.90625" style="5"/>
  </cols>
  <sheetData>
    <row r="1" spans="1:6" ht="17.25" customHeight="1" x14ac:dyDescent="0.3"/>
    <row r="2" spans="1:6" ht="58.5" customHeight="1" x14ac:dyDescent="0.3">
      <c r="A2" s="55" t="s">
        <v>225</v>
      </c>
      <c r="B2" s="3"/>
      <c r="D2" s="230" t="s">
        <v>9</v>
      </c>
      <c r="E2" s="230"/>
      <c r="F2" s="230"/>
    </row>
    <row r="3" spans="1:6" x14ac:dyDescent="0.3">
      <c r="A3" s="1"/>
      <c r="B3" s="2"/>
    </row>
    <row r="4" spans="1:6" ht="35.25" customHeight="1" x14ac:dyDescent="0.3">
      <c r="A4" s="224" t="s">
        <v>456</v>
      </c>
      <c r="B4" s="226"/>
      <c r="C4" s="226"/>
      <c r="D4" s="226"/>
      <c r="E4" s="226"/>
      <c r="F4" s="226"/>
    </row>
    <row r="5" spans="1:6" ht="18" customHeight="1" x14ac:dyDescent="0.3">
      <c r="A5" s="11" t="s">
        <v>226</v>
      </c>
      <c r="B5" s="26"/>
      <c r="C5" s="26"/>
      <c r="D5" s="90"/>
      <c r="E5" s="26"/>
      <c r="F5" s="90"/>
    </row>
    <row r="6" spans="1:6" ht="18" customHeight="1" x14ac:dyDescent="0.3">
      <c r="A6" s="11" t="s">
        <v>227</v>
      </c>
      <c r="B6" s="26"/>
      <c r="C6" s="26"/>
      <c r="D6" s="90"/>
      <c r="E6" s="26"/>
      <c r="F6" s="90"/>
    </row>
    <row r="7" spans="1:6" ht="18" customHeight="1" x14ac:dyDescent="0.3">
      <c r="A7" s="20" t="s">
        <v>228</v>
      </c>
      <c r="B7" s="26"/>
      <c r="C7" s="26"/>
      <c r="D7" s="90"/>
      <c r="E7" s="26"/>
      <c r="F7" s="90"/>
    </row>
    <row r="8" spans="1:6" ht="18" customHeight="1" x14ac:dyDescent="0.3">
      <c r="A8" s="11" t="s">
        <v>229</v>
      </c>
      <c r="B8" s="26"/>
      <c r="C8" s="26"/>
      <c r="D8" s="90"/>
      <c r="E8" s="26"/>
      <c r="F8" s="90"/>
    </row>
    <row r="9" spans="1:6" ht="18" customHeight="1" x14ac:dyDescent="0.3">
      <c r="A9" s="11" t="s">
        <v>494</v>
      </c>
      <c r="B9" s="26"/>
      <c r="C9" s="26"/>
      <c r="D9" s="90"/>
      <c r="E9" s="26"/>
      <c r="F9" s="90"/>
    </row>
    <row r="10" spans="1:6" ht="10.5" customHeight="1" x14ac:dyDescent="0.3">
      <c r="A10" s="4"/>
    </row>
    <row r="11" spans="1:6" x14ac:dyDescent="0.3">
      <c r="A11" s="228" t="s">
        <v>0</v>
      </c>
      <c r="B11" s="228" t="s">
        <v>1</v>
      </c>
      <c r="C11" s="228" t="s">
        <v>21</v>
      </c>
      <c r="D11" s="228"/>
      <c r="E11" s="228" t="s">
        <v>2</v>
      </c>
      <c r="F11" s="228"/>
    </row>
    <row r="12" spans="1:6" ht="33.6" x14ac:dyDescent="0.3">
      <c r="A12" s="228"/>
      <c r="B12" s="228"/>
      <c r="C12" s="22" t="s">
        <v>3</v>
      </c>
      <c r="D12" s="91" t="s">
        <v>4</v>
      </c>
      <c r="E12" s="22" t="s">
        <v>3</v>
      </c>
      <c r="F12" s="91" t="s">
        <v>4</v>
      </c>
    </row>
    <row r="13" spans="1:6" ht="21.75" customHeight="1" x14ac:dyDescent="0.3">
      <c r="A13" s="23" t="s">
        <v>22</v>
      </c>
      <c r="B13" s="6">
        <f>B14+B17</f>
        <v>8</v>
      </c>
      <c r="C13" s="6">
        <f>C14+C17</f>
        <v>8</v>
      </c>
      <c r="D13" s="62"/>
      <c r="E13" s="6">
        <f>E14+E17</f>
        <v>8</v>
      </c>
      <c r="F13" s="62"/>
    </row>
    <row r="14" spans="1:6" ht="21.75" customHeight="1" x14ac:dyDescent="0.3">
      <c r="A14" s="24" t="s">
        <v>12</v>
      </c>
      <c r="B14" s="53">
        <f>SUM(B15:B16)</f>
        <v>4</v>
      </c>
      <c r="C14" s="53">
        <f>SUM(C15:C16)</f>
        <v>4</v>
      </c>
      <c r="D14" s="62"/>
      <c r="E14" s="53">
        <f>SUM(E15:E16)</f>
        <v>4</v>
      </c>
      <c r="F14" s="62"/>
    </row>
    <row r="15" spans="1:6" ht="37.5" customHeight="1" x14ac:dyDescent="0.3">
      <c r="A15" s="9" t="s">
        <v>54</v>
      </c>
      <c r="B15" s="10">
        <v>2</v>
      </c>
      <c r="C15" s="10">
        <v>2</v>
      </c>
      <c r="D15" s="56" t="s">
        <v>230</v>
      </c>
      <c r="E15" s="10">
        <v>2</v>
      </c>
      <c r="F15" s="62"/>
    </row>
    <row r="16" spans="1:6" ht="30" customHeight="1" x14ac:dyDescent="0.3">
      <c r="A16" s="9" t="s">
        <v>23</v>
      </c>
      <c r="B16" s="10">
        <v>2</v>
      </c>
      <c r="C16" s="10">
        <v>2</v>
      </c>
      <c r="D16" s="56" t="s">
        <v>496</v>
      </c>
      <c r="E16" s="10">
        <v>2</v>
      </c>
      <c r="F16" s="62"/>
    </row>
    <row r="17" spans="1:7" ht="23.25" customHeight="1" x14ac:dyDescent="0.3">
      <c r="A17" s="24" t="s">
        <v>13</v>
      </c>
      <c r="B17" s="53">
        <f>SUM(B18:B19)</f>
        <v>4</v>
      </c>
      <c r="C17" s="53">
        <f>SUM(C18:C19)</f>
        <v>4</v>
      </c>
      <c r="D17" s="62"/>
      <c r="E17" s="53">
        <f>SUM(E18:E19)</f>
        <v>4</v>
      </c>
      <c r="F17" s="62"/>
    </row>
    <row r="18" spans="1:7" ht="143.25" customHeight="1" x14ac:dyDescent="0.3">
      <c r="A18" s="8" t="s">
        <v>24</v>
      </c>
      <c r="B18" s="10">
        <v>2</v>
      </c>
      <c r="C18" s="10">
        <v>2</v>
      </c>
      <c r="D18" s="56" t="s">
        <v>231</v>
      </c>
      <c r="E18" s="10">
        <v>2</v>
      </c>
      <c r="F18" s="62"/>
    </row>
    <row r="19" spans="1:7" ht="83.25" customHeight="1" x14ac:dyDescent="0.3">
      <c r="A19" s="8" t="s">
        <v>25</v>
      </c>
      <c r="B19" s="10">
        <v>2</v>
      </c>
      <c r="C19" s="10">
        <v>2</v>
      </c>
      <c r="D19" s="56" t="s">
        <v>232</v>
      </c>
      <c r="E19" s="10">
        <v>2</v>
      </c>
      <c r="F19" s="62"/>
    </row>
    <row r="20" spans="1:7" ht="21.75" customHeight="1" x14ac:dyDescent="0.3">
      <c r="A20" s="7" t="s">
        <v>26</v>
      </c>
      <c r="B20" s="6">
        <f>B21+B28+B34+B39+B42</f>
        <v>44</v>
      </c>
      <c r="C20" s="6">
        <f>C21+C28+C34+C39+C42</f>
        <v>40</v>
      </c>
      <c r="D20" s="62"/>
      <c r="E20" s="6">
        <f>E21+E28+E34+E39+E42</f>
        <v>40</v>
      </c>
      <c r="F20" s="62"/>
    </row>
    <row r="21" spans="1:7" ht="21.75" customHeight="1" x14ac:dyDescent="0.3">
      <c r="A21" s="7" t="s">
        <v>27</v>
      </c>
      <c r="B21" s="53">
        <f>SUM(B22:B27)</f>
        <v>12</v>
      </c>
      <c r="C21" s="53">
        <f>SUM(C22:C27)</f>
        <v>12</v>
      </c>
      <c r="D21" s="62"/>
      <c r="E21" s="53">
        <f>SUM(E22:E27)</f>
        <v>12</v>
      </c>
      <c r="F21" s="62"/>
    </row>
    <row r="22" spans="1:7" ht="57.75" customHeight="1" x14ac:dyDescent="0.3">
      <c r="A22" s="8" t="s">
        <v>28</v>
      </c>
      <c r="B22" s="10">
        <v>2</v>
      </c>
      <c r="C22" s="10">
        <v>2</v>
      </c>
      <c r="D22" s="56" t="s">
        <v>233</v>
      </c>
      <c r="E22" s="10">
        <v>2</v>
      </c>
      <c r="F22" s="62"/>
    </row>
    <row r="23" spans="1:7" s="99" customFormat="1" ht="99" customHeight="1" x14ac:dyDescent="0.3">
      <c r="A23" s="29" t="s">
        <v>45</v>
      </c>
      <c r="B23" s="96">
        <v>2</v>
      </c>
      <c r="C23" s="96">
        <v>2</v>
      </c>
      <c r="D23" s="160" t="s">
        <v>51</v>
      </c>
      <c r="E23" s="96">
        <v>2</v>
      </c>
      <c r="F23" s="160"/>
      <c r="G23" s="105" t="s">
        <v>349</v>
      </c>
    </row>
    <row r="24" spans="1:7" ht="41.4" x14ac:dyDescent="0.3">
      <c r="A24" s="8" t="s">
        <v>44</v>
      </c>
      <c r="B24" s="10">
        <v>2</v>
      </c>
      <c r="C24" s="10">
        <v>2</v>
      </c>
      <c r="D24" s="56" t="s">
        <v>18</v>
      </c>
      <c r="E24" s="10">
        <v>2</v>
      </c>
      <c r="F24" s="56"/>
    </row>
    <row r="25" spans="1:7" ht="50.4" x14ac:dyDescent="0.3">
      <c r="A25" s="28" t="s">
        <v>83</v>
      </c>
      <c r="B25" s="10">
        <v>2</v>
      </c>
      <c r="C25" s="10">
        <v>2</v>
      </c>
      <c r="D25" s="56"/>
      <c r="E25" s="10">
        <v>2</v>
      </c>
      <c r="F25" s="62"/>
    </row>
    <row r="26" spans="1:7" ht="50.4" x14ac:dyDescent="0.3">
      <c r="A26" s="28" t="s">
        <v>46</v>
      </c>
      <c r="B26" s="10">
        <v>2</v>
      </c>
      <c r="C26" s="10">
        <v>2</v>
      </c>
      <c r="D26" s="56"/>
      <c r="E26" s="10">
        <v>2</v>
      </c>
      <c r="F26" s="62"/>
    </row>
    <row r="27" spans="1:7" ht="33.6" x14ac:dyDescent="0.3">
      <c r="A27" s="29" t="s">
        <v>138</v>
      </c>
      <c r="B27" s="10">
        <v>2</v>
      </c>
      <c r="C27" s="10">
        <v>2</v>
      </c>
      <c r="D27" s="62" t="s">
        <v>495</v>
      </c>
      <c r="E27" s="10">
        <v>2</v>
      </c>
      <c r="F27" s="62"/>
      <c r="G27" s="86" t="s">
        <v>306</v>
      </c>
    </row>
    <row r="28" spans="1:7" ht="22.5" customHeight="1" x14ac:dyDescent="0.3">
      <c r="A28" s="7" t="s">
        <v>29</v>
      </c>
      <c r="B28" s="53">
        <f>SUM(B29:B33)</f>
        <v>10</v>
      </c>
      <c r="C28" s="53">
        <f>SUM(C29:C33)</f>
        <v>9</v>
      </c>
      <c r="D28" s="62"/>
      <c r="E28" s="53">
        <f>SUM(E29:E33)</f>
        <v>9</v>
      </c>
      <c r="F28" s="62"/>
    </row>
    <row r="29" spans="1:7" ht="54.75" customHeight="1" x14ac:dyDescent="0.3">
      <c r="A29" s="8" t="s">
        <v>139</v>
      </c>
      <c r="B29" s="10">
        <v>2</v>
      </c>
      <c r="C29" s="10">
        <v>2</v>
      </c>
      <c r="D29" s="62"/>
      <c r="E29" s="10">
        <v>2</v>
      </c>
      <c r="F29" s="62"/>
    </row>
    <row r="30" spans="1:7" ht="54" customHeight="1" x14ac:dyDescent="0.3">
      <c r="A30" s="8" t="s">
        <v>140</v>
      </c>
      <c r="B30" s="10">
        <v>2</v>
      </c>
      <c r="C30" s="10">
        <v>1</v>
      </c>
      <c r="D30" s="62"/>
      <c r="E30" s="10">
        <v>1</v>
      </c>
      <c r="F30" s="62"/>
    </row>
    <row r="31" spans="1:7" ht="54" customHeight="1" x14ac:dyDescent="0.3">
      <c r="A31" s="28" t="s">
        <v>117</v>
      </c>
      <c r="B31" s="10">
        <v>2</v>
      </c>
      <c r="C31" s="10">
        <v>2</v>
      </c>
      <c r="D31" s="56"/>
      <c r="E31" s="10">
        <v>2</v>
      </c>
      <c r="F31" s="56" t="s">
        <v>118</v>
      </c>
    </row>
    <row r="32" spans="1:7" ht="50.4" x14ac:dyDescent="0.3">
      <c r="A32" s="8" t="s">
        <v>141</v>
      </c>
      <c r="B32" s="10">
        <v>2</v>
      </c>
      <c r="C32" s="10">
        <v>2</v>
      </c>
      <c r="D32" s="62"/>
      <c r="E32" s="10">
        <v>2</v>
      </c>
      <c r="F32" s="62"/>
    </row>
    <row r="33" spans="1:6" ht="63.75" customHeight="1" x14ac:dyDescent="0.3">
      <c r="A33" s="8" t="s">
        <v>142</v>
      </c>
      <c r="B33" s="10">
        <v>2</v>
      </c>
      <c r="C33" s="10">
        <v>2</v>
      </c>
      <c r="D33" s="56"/>
      <c r="E33" s="10">
        <v>2</v>
      </c>
      <c r="F33" s="56"/>
    </row>
    <row r="34" spans="1:6" ht="24" customHeight="1" x14ac:dyDescent="0.3">
      <c r="A34" s="7" t="s">
        <v>30</v>
      </c>
      <c r="B34" s="53">
        <f>SUM(B35:B38)</f>
        <v>8</v>
      </c>
      <c r="C34" s="53">
        <f>SUM(C35:C38)</f>
        <v>8</v>
      </c>
      <c r="D34" s="62"/>
      <c r="E34" s="53">
        <f>SUM(E35:E38)</f>
        <v>8</v>
      </c>
      <c r="F34" s="62"/>
    </row>
    <row r="35" spans="1:6" ht="67.2" x14ac:dyDescent="0.3">
      <c r="A35" s="9" t="s">
        <v>61</v>
      </c>
      <c r="B35" s="10">
        <v>2</v>
      </c>
      <c r="C35" s="10">
        <v>2</v>
      </c>
      <c r="D35" s="62"/>
      <c r="E35" s="10">
        <v>2</v>
      </c>
      <c r="F35" s="62"/>
    </row>
    <row r="36" spans="1:6" ht="50.4" x14ac:dyDescent="0.3">
      <c r="A36" s="28" t="s">
        <v>62</v>
      </c>
      <c r="B36" s="10">
        <v>2</v>
      </c>
      <c r="C36" s="10">
        <v>2</v>
      </c>
      <c r="D36" s="62"/>
      <c r="E36" s="10">
        <v>2</v>
      </c>
      <c r="F36" s="62"/>
    </row>
    <row r="37" spans="1:6" ht="33.6" x14ac:dyDescent="0.3">
      <c r="A37" s="9" t="s">
        <v>143</v>
      </c>
      <c r="B37" s="10">
        <v>2</v>
      </c>
      <c r="C37" s="10">
        <v>2</v>
      </c>
      <c r="D37" s="62"/>
      <c r="E37" s="10">
        <v>2</v>
      </c>
      <c r="F37" s="62"/>
    </row>
    <row r="38" spans="1:6" ht="33.6" x14ac:dyDescent="0.3">
      <c r="A38" s="28" t="s">
        <v>125</v>
      </c>
      <c r="B38" s="10">
        <v>2</v>
      </c>
      <c r="C38" s="10">
        <v>2</v>
      </c>
      <c r="D38" s="62"/>
      <c r="E38" s="10">
        <v>2</v>
      </c>
      <c r="F38" s="62"/>
    </row>
    <row r="39" spans="1:6" ht="28.5" customHeight="1" x14ac:dyDescent="0.3">
      <c r="A39" s="7" t="s">
        <v>31</v>
      </c>
      <c r="B39" s="53">
        <f>SUM(B40:B41)</f>
        <v>4</v>
      </c>
      <c r="C39" s="53">
        <f>SUM(C40:C41)</f>
        <v>4</v>
      </c>
      <c r="D39" s="62"/>
      <c r="E39" s="53">
        <f>SUM(E40:E41)</f>
        <v>4</v>
      </c>
      <c r="F39" s="62"/>
    </row>
    <row r="40" spans="1:6" ht="50.4" x14ac:dyDescent="0.3">
      <c r="A40" s="8" t="s">
        <v>40</v>
      </c>
      <c r="B40" s="10">
        <v>2</v>
      </c>
      <c r="C40" s="10">
        <v>2</v>
      </c>
      <c r="D40" s="62"/>
      <c r="E40" s="10">
        <v>2</v>
      </c>
      <c r="F40" s="62"/>
    </row>
    <row r="41" spans="1:6" ht="84" x14ac:dyDescent="0.3">
      <c r="A41" s="28" t="s">
        <v>144</v>
      </c>
      <c r="B41" s="10">
        <v>2</v>
      </c>
      <c r="C41" s="10">
        <v>2</v>
      </c>
      <c r="D41" s="56"/>
      <c r="E41" s="10">
        <v>2</v>
      </c>
      <c r="F41" s="62"/>
    </row>
    <row r="42" spans="1:6" ht="27" customHeight="1" x14ac:dyDescent="0.3">
      <c r="A42" s="25" t="s">
        <v>32</v>
      </c>
      <c r="B42" s="53">
        <f>SUM(B43:B47)</f>
        <v>10</v>
      </c>
      <c r="C42" s="53">
        <f>SUM(C43:C47)</f>
        <v>7</v>
      </c>
      <c r="D42" s="62"/>
      <c r="E42" s="53">
        <f>SUM(E43:E47)</f>
        <v>7</v>
      </c>
      <c r="F42" s="62"/>
    </row>
    <row r="43" spans="1:6" ht="50.4" x14ac:dyDescent="0.3">
      <c r="A43" s="8" t="s">
        <v>33</v>
      </c>
      <c r="B43" s="10">
        <v>2</v>
      </c>
      <c r="C43" s="10">
        <v>2</v>
      </c>
      <c r="D43" s="56"/>
      <c r="E43" s="10">
        <v>2</v>
      </c>
      <c r="F43" s="62"/>
    </row>
    <row r="44" spans="1:6" ht="33.6" x14ac:dyDescent="0.3">
      <c r="A44" s="8" t="s">
        <v>49</v>
      </c>
      <c r="B44" s="10">
        <v>2</v>
      </c>
      <c r="C44" s="10">
        <v>2</v>
      </c>
      <c r="D44" s="93"/>
      <c r="E44" s="10">
        <v>2</v>
      </c>
      <c r="F44" s="62"/>
    </row>
    <row r="45" spans="1:6" ht="50.4" x14ac:dyDescent="0.3">
      <c r="A45" s="28" t="s">
        <v>150</v>
      </c>
      <c r="B45" s="10">
        <v>2</v>
      </c>
      <c r="C45" s="10">
        <v>0</v>
      </c>
      <c r="D45" s="62"/>
      <c r="E45" s="10">
        <v>0</v>
      </c>
      <c r="F45" s="62"/>
    </row>
    <row r="46" spans="1:6" s="99" customFormat="1" ht="50.4" x14ac:dyDescent="0.3">
      <c r="A46" s="29" t="s">
        <v>59</v>
      </c>
      <c r="B46" s="96">
        <v>2</v>
      </c>
      <c r="C46" s="96">
        <v>1</v>
      </c>
      <c r="D46" s="187"/>
      <c r="E46" s="96">
        <v>1</v>
      </c>
      <c r="F46" s="187"/>
    </row>
    <row r="47" spans="1:6" ht="27.75" customHeight="1" x14ac:dyDescent="0.3">
      <c r="A47" s="8" t="s">
        <v>63</v>
      </c>
      <c r="B47" s="10">
        <v>2</v>
      </c>
      <c r="C47" s="10">
        <v>2</v>
      </c>
      <c r="D47" s="56"/>
      <c r="E47" s="10">
        <v>2</v>
      </c>
      <c r="F47" s="62"/>
    </row>
    <row r="48" spans="1:6" ht="23.25" customHeight="1" x14ac:dyDescent="0.3">
      <c r="A48" s="25" t="s">
        <v>34</v>
      </c>
      <c r="B48" s="6">
        <f>B49+B52</f>
        <v>10</v>
      </c>
      <c r="C48" s="6">
        <f>C49+C52</f>
        <v>4</v>
      </c>
      <c r="D48" s="62"/>
      <c r="E48" s="6">
        <f>E49+E52</f>
        <v>4</v>
      </c>
      <c r="F48" s="62"/>
    </row>
    <row r="49" spans="1:6" ht="23.25" customHeight="1" x14ac:dyDescent="0.3">
      <c r="A49" s="25" t="s">
        <v>16</v>
      </c>
      <c r="B49" s="53">
        <f>SUM(B50:B51)</f>
        <v>4</v>
      </c>
      <c r="C49" s="53">
        <f>SUM(C50:C51)</f>
        <v>2</v>
      </c>
      <c r="D49" s="62"/>
      <c r="E49" s="53">
        <f>SUM(E50:E51)</f>
        <v>2</v>
      </c>
      <c r="F49" s="62"/>
    </row>
    <row r="50" spans="1:6" ht="83.25" customHeight="1" x14ac:dyDescent="0.3">
      <c r="A50" s="28" t="s">
        <v>131</v>
      </c>
      <c r="B50" s="10">
        <v>2</v>
      </c>
      <c r="C50" s="10">
        <v>2</v>
      </c>
      <c r="D50" s="56"/>
      <c r="E50" s="10">
        <v>2</v>
      </c>
      <c r="F50" s="56"/>
    </row>
    <row r="51" spans="1:6" s="99" customFormat="1" ht="50.4" x14ac:dyDescent="0.3">
      <c r="A51" s="29" t="s">
        <v>48</v>
      </c>
      <c r="B51" s="96">
        <v>2</v>
      </c>
      <c r="C51" s="96">
        <v>0</v>
      </c>
      <c r="D51" s="187"/>
      <c r="E51" s="96">
        <v>0</v>
      </c>
      <c r="F51" s="187"/>
    </row>
    <row r="52" spans="1:6" ht="27" customHeight="1" x14ac:dyDescent="0.3">
      <c r="A52" s="25" t="s">
        <v>35</v>
      </c>
      <c r="B52" s="53">
        <f>SUM(B53:B55)</f>
        <v>6</v>
      </c>
      <c r="C52" s="53">
        <f>SUM(C53:C55)</f>
        <v>2</v>
      </c>
      <c r="D52" s="62"/>
      <c r="E52" s="53">
        <f>SUM(E53:E55)</f>
        <v>2</v>
      </c>
      <c r="F52" s="62"/>
    </row>
    <row r="53" spans="1:6" ht="33.6" x14ac:dyDescent="0.3">
      <c r="A53" s="8" t="s">
        <v>50</v>
      </c>
      <c r="B53" s="10">
        <v>2</v>
      </c>
      <c r="C53" s="10">
        <v>1</v>
      </c>
      <c r="D53" s="74" t="s">
        <v>254</v>
      </c>
      <c r="E53" s="10">
        <v>1</v>
      </c>
      <c r="F53" s="56" t="s">
        <v>37</v>
      </c>
    </row>
    <row r="54" spans="1:6" ht="33.6" x14ac:dyDescent="0.3">
      <c r="A54" s="8" t="s">
        <v>36</v>
      </c>
      <c r="B54" s="10">
        <v>2</v>
      </c>
      <c r="C54" s="10">
        <v>0</v>
      </c>
      <c r="D54" s="62"/>
      <c r="E54" s="10">
        <v>0</v>
      </c>
      <c r="F54" s="62"/>
    </row>
    <row r="55" spans="1:6" ht="54" customHeight="1" x14ac:dyDescent="0.3">
      <c r="A55" s="29" t="s">
        <v>68</v>
      </c>
      <c r="B55" s="10">
        <v>2</v>
      </c>
      <c r="C55" s="10">
        <v>1</v>
      </c>
      <c r="D55" s="62"/>
      <c r="E55" s="10">
        <v>1</v>
      </c>
      <c r="F55" s="62"/>
    </row>
    <row r="56" spans="1:6" ht="22.5" customHeight="1" x14ac:dyDescent="0.3">
      <c r="A56" s="51" t="s">
        <v>5</v>
      </c>
      <c r="B56" s="6">
        <f>B13+B20+B48</f>
        <v>62</v>
      </c>
      <c r="C56" s="6">
        <f>C13+C20+C48</f>
        <v>52</v>
      </c>
      <c r="D56" s="88"/>
      <c r="E56" s="6">
        <f>E13+E20+E48</f>
        <v>52</v>
      </c>
      <c r="F56" s="147"/>
    </row>
    <row r="57" spans="1:6" ht="27.75" customHeight="1" x14ac:dyDescent="0.3">
      <c r="A57" s="53" t="s">
        <v>6</v>
      </c>
      <c r="B57" s="6">
        <v>100</v>
      </c>
      <c r="C57" s="238">
        <f>ROUND(C56/B56*100,0)</f>
        <v>84</v>
      </c>
      <c r="D57" s="239"/>
      <c r="E57" s="228">
        <f>ROUND(E56/B56*100,0)</f>
        <v>84</v>
      </c>
      <c r="F57" s="228"/>
    </row>
    <row r="58" spans="1:6" ht="27" customHeight="1" x14ac:dyDescent="0.3">
      <c r="A58" s="53" t="s">
        <v>7</v>
      </c>
      <c r="B58" s="10"/>
      <c r="C58" s="228" t="str">
        <f>IF(AND(AND(C15=2,C22=2),C57&gt;=80),"Loại A",IF(AND(AND(C15=2,C22=2),C57&gt;=65),"Loại B",IF(AND(AND(C15=2,C22=2),C57&gt;=50),"Loại C",IF(AND(AND(C15=2,C22=2),C57&lt;50),"Không đạt chuẩn",IF(OR(C15&lt;2,C22&lt;2),"Không đạt chuẩn")))))</f>
        <v>Loại A</v>
      </c>
      <c r="D58" s="228"/>
      <c r="E58" s="228" t="str">
        <f>IF(AND(AND(E15=2,E22=2),E57&gt;=80),"Loại A",IF(AND(AND(E15=2,E22=2),E57&gt;=65),"Loại B",IF(AND(AND(E15=2,E22=2),E57&gt;=50),"Loại C",IF(AND(AND(E15=2,E22=2),E57&lt;50),"Không đạt chuẩn",IF(OR(E15&lt;2,E22&lt;2),"Không đạt chuẩn")))))</f>
        <v>Loại A</v>
      </c>
      <c r="F58" s="228"/>
    </row>
    <row r="59" spans="1:6" x14ac:dyDescent="0.3">
      <c r="A59" s="12"/>
    </row>
    <row r="60" spans="1:6" x14ac:dyDescent="0.3">
      <c r="A60" s="52" t="s">
        <v>466</v>
      </c>
      <c r="D60" s="221" t="s">
        <v>444</v>
      </c>
      <c r="E60" s="221"/>
      <c r="F60" s="221"/>
    </row>
    <row r="61" spans="1:6" x14ac:dyDescent="0.3">
      <c r="A61" s="54" t="s">
        <v>426</v>
      </c>
      <c r="D61" s="223" t="s">
        <v>427</v>
      </c>
      <c r="E61" s="223"/>
      <c r="F61" s="223"/>
    </row>
    <row r="62" spans="1:6" x14ac:dyDescent="0.3">
      <c r="A62" s="52"/>
      <c r="D62" s="221"/>
      <c r="E62" s="221"/>
      <c r="F62" s="221"/>
    </row>
    <row r="64" spans="1:6" x14ac:dyDescent="0.3">
      <c r="C64" s="13"/>
    </row>
    <row r="66" spans="1:6" x14ac:dyDescent="0.3">
      <c r="C66" s="13"/>
    </row>
    <row r="67" spans="1:6" x14ac:dyDescent="0.3">
      <c r="A67" s="54" t="s">
        <v>174</v>
      </c>
      <c r="D67" s="220" t="s">
        <v>179</v>
      </c>
      <c r="E67" s="220"/>
      <c r="F67" s="220"/>
    </row>
  </sheetData>
  <mergeCells count="14">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3" priority="2" stopIfTrue="1" operator="equal">
      <formula>0</formula>
    </cfRule>
  </conditionalFormatting>
  <conditionalFormatting sqref="E13:E55">
    <cfRule type="cellIs" dxfId="112" priority="1" stopIfTrue="1" operator="equal">
      <formula>0</formula>
    </cfRule>
  </conditionalFormatting>
  <pageMargins left="0.33" right="0.27" top="0.32" bottom="0.28999999999999998" header="0.11" footer="0.16"/>
  <pageSetup paperSize="9"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8"/>
  <sheetViews>
    <sheetView topLeftCell="A49" zoomScale="90" zoomScaleNormal="90" workbookViewId="0">
      <selection activeCell="E57" sqref="E57:F57"/>
    </sheetView>
  </sheetViews>
  <sheetFormatPr defaultColWidth="8.90625" defaultRowHeight="16.8" x14ac:dyDescent="0.3"/>
  <cols>
    <col min="1" max="1" width="50.54296875" style="5" customWidth="1"/>
    <col min="2" max="2" width="6.6328125" style="5" customWidth="1"/>
    <col min="3" max="3" width="12.08984375" style="5" customWidth="1"/>
    <col min="4" max="4" width="20.90625" style="79" customWidth="1"/>
    <col min="5" max="5" width="11.6328125" style="5" customWidth="1"/>
    <col min="6" max="6" width="21.453125" style="89" customWidth="1"/>
    <col min="7" max="7" width="20.36328125" style="86" customWidth="1"/>
    <col min="8" max="16384" width="8.90625" style="5"/>
  </cols>
  <sheetData>
    <row r="1" spans="1:6" ht="17.25" customHeight="1" x14ac:dyDescent="0.3"/>
    <row r="2" spans="1:6" ht="58.5" customHeight="1" x14ac:dyDescent="0.3">
      <c r="A2" s="55" t="s">
        <v>290</v>
      </c>
      <c r="B2" s="3"/>
      <c r="D2" s="230" t="s">
        <v>9</v>
      </c>
      <c r="E2" s="230"/>
      <c r="F2" s="230"/>
    </row>
    <row r="3" spans="1:6" x14ac:dyDescent="0.3">
      <c r="A3" s="1"/>
      <c r="B3" s="2"/>
    </row>
    <row r="4" spans="1:6" ht="35.25" customHeight="1" x14ac:dyDescent="0.3">
      <c r="A4" s="224" t="s">
        <v>456</v>
      </c>
      <c r="B4" s="226"/>
      <c r="C4" s="226"/>
      <c r="D4" s="226"/>
      <c r="E4" s="226"/>
      <c r="F4" s="226"/>
    </row>
    <row r="5" spans="1:6" ht="18" customHeight="1" x14ac:dyDescent="0.3">
      <c r="A5" s="81" t="s">
        <v>291</v>
      </c>
      <c r="B5" s="26"/>
      <c r="C5" s="26"/>
      <c r="D5" s="82"/>
      <c r="E5" s="26"/>
      <c r="F5" s="90"/>
    </row>
    <row r="6" spans="1:6" ht="18" customHeight="1" x14ac:dyDescent="0.3">
      <c r="A6" s="81" t="s">
        <v>292</v>
      </c>
      <c r="B6" s="26"/>
      <c r="C6" s="26"/>
      <c r="D6" s="82"/>
      <c r="E6" s="26"/>
      <c r="F6" s="90"/>
    </row>
    <row r="7" spans="1:6" ht="18" customHeight="1" x14ac:dyDescent="0.3">
      <c r="A7" s="83" t="s">
        <v>293</v>
      </c>
      <c r="B7" s="26"/>
      <c r="C7" s="26"/>
      <c r="D7" s="82"/>
      <c r="E7" s="26"/>
      <c r="F7" s="90"/>
    </row>
    <row r="8" spans="1:6" ht="18" customHeight="1" x14ac:dyDescent="0.3">
      <c r="A8" s="81" t="s">
        <v>294</v>
      </c>
      <c r="B8" s="26"/>
      <c r="C8" s="26"/>
      <c r="D8" s="82"/>
      <c r="E8" s="26"/>
      <c r="F8" s="90"/>
    </row>
    <row r="9" spans="1:6" ht="18" customHeight="1" x14ac:dyDescent="0.3">
      <c r="A9" s="11" t="s">
        <v>295</v>
      </c>
      <c r="B9" s="26"/>
      <c r="C9" s="26"/>
      <c r="D9" s="82"/>
      <c r="E9" s="26"/>
      <c r="F9" s="90"/>
    </row>
    <row r="10" spans="1:6" ht="10.5" customHeight="1" x14ac:dyDescent="0.3">
      <c r="A10" s="4"/>
    </row>
    <row r="11" spans="1:6" x14ac:dyDescent="0.3">
      <c r="A11" s="228" t="s">
        <v>0</v>
      </c>
      <c r="B11" s="228" t="s">
        <v>1</v>
      </c>
      <c r="C11" s="228" t="s">
        <v>21</v>
      </c>
      <c r="D11" s="228"/>
      <c r="E11" s="228" t="s">
        <v>2</v>
      </c>
      <c r="F11" s="228"/>
    </row>
    <row r="12" spans="1:6" ht="33.6" x14ac:dyDescent="0.3">
      <c r="A12" s="228"/>
      <c r="B12" s="228"/>
      <c r="C12" s="22" t="s">
        <v>3</v>
      </c>
      <c r="D12" s="14" t="s">
        <v>4</v>
      </c>
      <c r="E12" s="22" t="s">
        <v>3</v>
      </c>
      <c r="F12" s="91" t="s">
        <v>4</v>
      </c>
    </row>
    <row r="13" spans="1:6" ht="21.75" customHeight="1" x14ac:dyDescent="0.3">
      <c r="A13" s="23" t="s">
        <v>22</v>
      </c>
      <c r="B13" s="6">
        <f>B14+B17</f>
        <v>8</v>
      </c>
      <c r="C13" s="6">
        <f>C14+C17</f>
        <v>8</v>
      </c>
      <c r="D13" s="34"/>
      <c r="E13" s="6">
        <f>E14+E17</f>
        <v>8</v>
      </c>
      <c r="F13" s="62"/>
    </row>
    <row r="14" spans="1:6" ht="21.75" customHeight="1" x14ac:dyDescent="0.3">
      <c r="A14" s="24" t="s">
        <v>12</v>
      </c>
      <c r="B14" s="60">
        <f>SUM(B15:B16)</f>
        <v>4</v>
      </c>
      <c r="C14" s="60">
        <f>SUM(C15:C16)</f>
        <v>4</v>
      </c>
      <c r="D14" s="34"/>
      <c r="E14" s="60">
        <f>SUM(E15:E16)</f>
        <v>4</v>
      </c>
      <c r="F14" s="62"/>
    </row>
    <row r="15" spans="1:6" ht="37.5" customHeight="1" x14ac:dyDescent="0.3">
      <c r="A15" s="9" t="s">
        <v>54</v>
      </c>
      <c r="B15" s="10">
        <v>2</v>
      </c>
      <c r="C15" s="10">
        <v>2</v>
      </c>
      <c r="D15" s="84" t="s">
        <v>296</v>
      </c>
      <c r="E15" s="10">
        <v>2</v>
      </c>
      <c r="F15" s="62"/>
    </row>
    <row r="16" spans="1:6" ht="30" customHeight="1" x14ac:dyDescent="0.3">
      <c r="A16" s="9" t="s">
        <v>23</v>
      </c>
      <c r="B16" s="10">
        <v>2</v>
      </c>
      <c r="C16" s="10">
        <v>2</v>
      </c>
      <c r="D16" s="34" t="s">
        <v>297</v>
      </c>
      <c r="E16" s="10">
        <v>2</v>
      </c>
      <c r="F16" s="62"/>
    </row>
    <row r="17" spans="1:7" ht="23.25" customHeight="1" x14ac:dyDescent="0.3">
      <c r="A17" s="24" t="s">
        <v>13</v>
      </c>
      <c r="B17" s="60">
        <f>SUM(B18:B19)</f>
        <v>4</v>
      </c>
      <c r="C17" s="60">
        <f>SUM(C18:C19)</f>
        <v>4</v>
      </c>
      <c r="D17" s="34"/>
      <c r="E17" s="60">
        <f>SUM(E18:E19)</f>
        <v>4</v>
      </c>
      <c r="F17" s="62"/>
    </row>
    <row r="18" spans="1:7" ht="138" customHeight="1" x14ac:dyDescent="0.3">
      <c r="A18" s="8" t="s">
        <v>24</v>
      </c>
      <c r="B18" s="10">
        <v>2</v>
      </c>
      <c r="C18" s="10">
        <v>2</v>
      </c>
      <c r="D18" s="84" t="s">
        <v>298</v>
      </c>
      <c r="E18" s="10">
        <v>2</v>
      </c>
      <c r="F18" s="62"/>
    </row>
    <row r="19" spans="1:7" ht="83.25" customHeight="1" x14ac:dyDescent="0.3">
      <c r="A19" s="8" t="s">
        <v>25</v>
      </c>
      <c r="B19" s="10">
        <v>2</v>
      </c>
      <c r="C19" s="10">
        <v>2</v>
      </c>
      <c r="D19" s="84" t="s">
        <v>299</v>
      </c>
      <c r="E19" s="10">
        <v>2</v>
      </c>
      <c r="F19" s="62"/>
    </row>
    <row r="20" spans="1:7" ht="21.75" customHeight="1" x14ac:dyDescent="0.3">
      <c r="A20" s="7" t="s">
        <v>26</v>
      </c>
      <c r="B20" s="6">
        <f>B21+B28+B34+B39+B42</f>
        <v>44</v>
      </c>
      <c r="C20" s="6">
        <f>C21+C28+C34+C39+C42</f>
        <v>31</v>
      </c>
      <c r="D20" s="34"/>
      <c r="E20" s="6">
        <f>E21+E28+E34+E39+E42</f>
        <v>37</v>
      </c>
      <c r="F20" s="62"/>
    </row>
    <row r="21" spans="1:7" ht="21.75" customHeight="1" x14ac:dyDescent="0.3">
      <c r="A21" s="7" t="s">
        <v>27</v>
      </c>
      <c r="B21" s="60">
        <f>SUM(B22:B27)</f>
        <v>12</v>
      </c>
      <c r="C21" s="60">
        <f>SUM(C22:C27)</f>
        <v>7</v>
      </c>
      <c r="D21" s="34"/>
      <c r="E21" s="60">
        <f>SUM(E22:E27)</f>
        <v>10</v>
      </c>
      <c r="F21" s="62"/>
    </row>
    <row r="22" spans="1:7" ht="57.75" customHeight="1" x14ac:dyDescent="0.3">
      <c r="A22" s="8" t="s">
        <v>28</v>
      </c>
      <c r="B22" s="10">
        <v>2</v>
      </c>
      <c r="C22" s="10">
        <v>2</v>
      </c>
      <c r="D22" s="85" t="s">
        <v>300</v>
      </c>
      <c r="E22" s="10">
        <v>2</v>
      </c>
      <c r="F22" s="62"/>
    </row>
    <row r="23" spans="1:7" ht="84" x14ac:dyDescent="0.3">
      <c r="A23" s="29" t="s">
        <v>45</v>
      </c>
      <c r="B23" s="10">
        <v>2</v>
      </c>
      <c r="C23" s="10">
        <v>1</v>
      </c>
      <c r="D23" s="84" t="s">
        <v>51</v>
      </c>
      <c r="E23" s="10">
        <v>2</v>
      </c>
      <c r="F23" s="56" t="s">
        <v>38</v>
      </c>
    </row>
    <row r="24" spans="1:7" s="99" customFormat="1" ht="33.6" x14ac:dyDescent="0.3">
      <c r="A24" s="188" t="s">
        <v>44</v>
      </c>
      <c r="B24" s="96">
        <v>2</v>
      </c>
      <c r="C24" s="96"/>
      <c r="D24" s="191"/>
      <c r="E24" s="96"/>
      <c r="F24" s="184" t="s">
        <v>309</v>
      </c>
      <c r="G24" s="99" t="s">
        <v>309</v>
      </c>
    </row>
    <row r="25" spans="1:7" s="99" customFormat="1" ht="50.4" x14ac:dyDescent="0.3">
      <c r="A25" s="29" t="s">
        <v>83</v>
      </c>
      <c r="B25" s="96">
        <v>2</v>
      </c>
      <c r="C25" s="96">
        <v>1</v>
      </c>
      <c r="D25" s="191"/>
      <c r="E25" s="96">
        <v>2</v>
      </c>
      <c r="F25" s="187"/>
    </row>
    <row r="26" spans="1:7" s="99" customFormat="1" ht="33.6" x14ac:dyDescent="0.3">
      <c r="A26" s="29" t="s">
        <v>46</v>
      </c>
      <c r="B26" s="96">
        <v>2</v>
      </c>
      <c r="C26" s="96">
        <v>1</v>
      </c>
      <c r="D26" s="191"/>
      <c r="E26" s="96">
        <v>2</v>
      </c>
      <c r="F26" s="187"/>
    </row>
    <row r="27" spans="1:7" ht="33.6" x14ac:dyDescent="0.3">
      <c r="A27" s="29" t="s">
        <v>138</v>
      </c>
      <c r="B27" s="10">
        <v>2</v>
      </c>
      <c r="C27" s="10">
        <v>2</v>
      </c>
      <c r="D27" s="34"/>
      <c r="E27" s="10">
        <v>2</v>
      </c>
      <c r="F27" s="62"/>
    </row>
    <row r="28" spans="1:7" ht="22.5" customHeight="1" x14ac:dyDescent="0.3">
      <c r="A28" s="7" t="s">
        <v>29</v>
      </c>
      <c r="B28" s="60">
        <f>SUM(B29:B33)</f>
        <v>10</v>
      </c>
      <c r="C28" s="60">
        <f>SUM(C29:C33)</f>
        <v>8</v>
      </c>
      <c r="D28" s="34"/>
      <c r="E28" s="60">
        <f>SUM(E29:E33)</f>
        <v>8</v>
      </c>
      <c r="F28" s="62"/>
    </row>
    <row r="29" spans="1:7" ht="33.6" x14ac:dyDescent="0.3">
      <c r="A29" s="8" t="s">
        <v>139</v>
      </c>
      <c r="B29" s="10">
        <v>2</v>
      </c>
      <c r="C29" s="10">
        <v>2</v>
      </c>
      <c r="D29" s="34"/>
      <c r="E29" s="10">
        <v>2</v>
      </c>
      <c r="F29" s="62"/>
    </row>
    <row r="30" spans="1:7" ht="54" customHeight="1" x14ac:dyDescent="0.3">
      <c r="A30" s="8" t="s">
        <v>140</v>
      </c>
      <c r="B30" s="10">
        <v>2</v>
      </c>
      <c r="C30" s="10">
        <v>1</v>
      </c>
      <c r="D30" s="56"/>
      <c r="E30" s="10">
        <v>1</v>
      </c>
      <c r="F30" s="62"/>
    </row>
    <row r="31" spans="1:7" ht="54" customHeight="1" x14ac:dyDescent="0.3">
      <c r="A31" s="28" t="s">
        <v>117</v>
      </c>
      <c r="B31" s="10">
        <v>2</v>
      </c>
      <c r="C31" s="10">
        <v>1</v>
      </c>
      <c r="D31" s="56" t="s">
        <v>457</v>
      </c>
      <c r="E31" s="10">
        <v>1</v>
      </c>
      <c r="F31" s="56" t="s">
        <v>118</v>
      </c>
    </row>
    <row r="32" spans="1:7" ht="50.4" x14ac:dyDescent="0.3">
      <c r="A32" s="8" t="s">
        <v>141</v>
      </c>
      <c r="B32" s="10">
        <v>2</v>
      </c>
      <c r="C32" s="10">
        <v>2</v>
      </c>
      <c r="D32" s="34"/>
      <c r="E32" s="10">
        <v>2</v>
      </c>
      <c r="F32" s="62"/>
    </row>
    <row r="33" spans="1:7" ht="64.5" customHeight="1" x14ac:dyDescent="0.3">
      <c r="A33" s="8" t="s">
        <v>142</v>
      </c>
      <c r="B33" s="10">
        <v>2</v>
      </c>
      <c r="C33" s="10">
        <v>2</v>
      </c>
      <c r="D33" s="84"/>
      <c r="E33" s="10">
        <v>2</v>
      </c>
      <c r="F33" s="56" t="s">
        <v>146</v>
      </c>
    </row>
    <row r="34" spans="1:7" ht="24" customHeight="1" x14ac:dyDescent="0.3">
      <c r="A34" s="7" t="s">
        <v>30</v>
      </c>
      <c r="B34" s="60">
        <f>SUM(B35:B38)</f>
        <v>8</v>
      </c>
      <c r="C34" s="60">
        <f>SUM(C35:C38)</f>
        <v>7</v>
      </c>
      <c r="D34" s="34"/>
      <c r="E34" s="60">
        <f>SUM(E35:E38)</f>
        <v>7</v>
      </c>
      <c r="F34" s="62"/>
    </row>
    <row r="35" spans="1:7" s="99" customFormat="1" ht="67.2" x14ac:dyDescent="0.3">
      <c r="A35" s="159" t="s">
        <v>61</v>
      </c>
      <c r="B35" s="96">
        <v>2</v>
      </c>
      <c r="C35" s="96">
        <v>1</v>
      </c>
      <c r="D35" s="173"/>
      <c r="E35" s="96">
        <v>1</v>
      </c>
      <c r="F35" s="187"/>
    </row>
    <row r="36" spans="1:7" ht="50.4" x14ac:dyDescent="0.3">
      <c r="A36" s="28" t="s">
        <v>62</v>
      </c>
      <c r="B36" s="10">
        <v>2</v>
      </c>
      <c r="C36" s="10">
        <v>2</v>
      </c>
      <c r="D36" s="34"/>
      <c r="E36" s="10">
        <v>2</v>
      </c>
      <c r="F36" s="62"/>
    </row>
    <row r="37" spans="1:7" ht="33.6" x14ac:dyDescent="0.3">
      <c r="A37" s="9" t="s">
        <v>143</v>
      </c>
      <c r="B37" s="10">
        <v>2</v>
      </c>
      <c r="C37" s="10">
        <v>2</v>
      </c>
      <c r="D37" s="34"/>
      <c r="E37" s="10">
        <v>2</v>
      </c>
      <c r="F37" s="62"/>
    </row>
    <row r="38" spans="1:7" ht="33.6" x14ac:dyDescent="0.3">
      <c r="A38" s="28" t="s">
        <v>125</v>
      </c>
      <c r="B38" s="10">
        <v>2</v>
      </c>
      <c r="C38" s="10">
        <v>2</v>
      </c>
      <c r="D38" s="34"/>
      <c r="E38" s="10">
        <v>2</v>
      </c>
      <c r="F38" s="62"/>
    </row>
    <row r="39" spans="1:7" ht="28.5" customHeight="1" x14ac:dyDescent="0.3">
      <c r="A39" s="7" t="s">
        <v>31</v>
      </c>
      <c r="B39" s="60">
        <f>SUM(B40:B41)</f>
        <v>4</v>
      </c>
      <c r="C39" s="60">
        <f>SUM(C40:C41)</f>
        <v>3</v>
      </c>
      <c r="D39" s="34"/>
      <c r="E39" s="60">
        <f>SUM(E40:E41)</f>
        <v>4</v>
      </c>
      <c r="F39" s="62"/>
    </row>
    <row r="40" spans="1:7" s="99" customFormat="1" ht="46.5" customHeight="1" x14ac:dyDescent="0.3">
      <c r="A40" s="188" t="s">
        <v>40</v>
      </c>
      <c r="B40" s="96">
        <v>2</v>
      </c>
      <c r="C40" s="96">
        <v>1</v>
      </c>
      <c r="D40" s="173"/>
      <c r="E40" s="96">
        <v>2</v>
      </c>
      <c r="F40" s="187"/>
    </row>
    <row r="41" spans="1:7" ht="84" x14ac:dyDescent="0.3">
      <c r="A41" s="28" t="s">
        <v>144</v>
      </c>
      <c r="B41" s="10">
        <v>2</v>
      </c>
      <c r="C41" s="10">
        <v>2</v>
      </c>
      <c r="D41" s="84"/>
      <c r="E41" s="10">
        <v>2</v>
      </c>
      <c r="F41" s="62"/>
    </row>
    <row r="42" spans="1:7" ht="27" customHeight="1" x14ac:dyDescent="0.3">
      <c r="A42" s="25" t="s">
        <v>32</v>
      </c>
      <c r="B42" s="60">
        <f>SUM(B43:B47)</f>
        <v>10</v>
      </c>
      <c r="C42" s="60">
        <f>SUM(C43:C47)</f>
        <v>6</v>
      </c>
      <c r="D42" s="34"/>
      <c r="E42" s="60">
        <f>SUM(E43:E47)</f>
        <v>8</v>
      </c>
      <c r="F42" s="62"/>
    </row>
    <row r="43" spans="1:7" ht="53.25" customHeight="1" x14ac:dyDescent="0.3">
      <c r="A43" s="8" t="s">
        <v>33</v>
      </c>
      <c r="B43" s="10">
        <v>2</v>
      </c>
      <c r="C43" s="10">
        <v>2</v>
      </c>
      <c r="D43" s="84"/>
      <c r="E43" s="10">
        <v>2</v>
      </c>
      <c r="F43" s="62"/>
    </row>
    <row r="44" spans="1:7" ht="38.25" customHeight="1" x14ac:dyDescent="0.3">
      <c r="A44" s="8" t="s">
        <v>49</v>
      </c>
      <c r="B44" s="10">
        <v>2</v>
      </c>
      <c r="C44" s="10">
        <v>2</v>
      </c>
      <c r="D44" s="84"/>
      <c r="E44" s="10">
        <v>2</v>
      </c>
      <c r="F44" s="62"/>
    </row>
    <row r="45" spans="1:7" ht="54.75" customHeight="1" x14ac:dyDescent="0.3">
      <c r="A45" s="28" t="s">
        <v>150</v>
      </c>
      <c r="B45" s="10">
        <v>2</v>
      </c>
      <c r="C45" s="10"/>
      <c r="D45" s="34"/>
      <c r="E45" s="10"/>
      <c r="F45" s="62"/>
      <c r="G45" s="86" t="s">
        <v>347</v>
      </c>
    </row>
    <row r="46" spans="1:7" ht="53.25" customHeight="1" x14ac:dyDescent="0.3">
      <c r="A46" s="28" t="s">
        <v>59</v>
      </c>
      <c r="B46" s="10">
        <v>2</v>
      </c>
      <c r="C46" s="10"/>
      <c r="D46" s="34"/>
      <c r="E46" s="10">
        <v>2</v>
      </c>
      <c r="F46" s="62" t="s">
        <v>482</v>
      </c>
      <c r="G46" s="87" t="s">
        <v>346</v>
      </c>
    </row>
    <row r="47" spans="1:7" ht="27.75" customHeight="1" x14ac:dyDescent="0.3">
      <c r="A47" s="8" t="s">
        <v>63</v>
      </c>
      <c r="B47" s="10">
        <v>2</v>
      </c>
      <c r="C47" s="10">
        <v>2</v>
      </c>
      <c r="D47" s="84"/>
      <c r="E47" s="10">
        <v>2</v>
      </c>
      <c r="F47" s="62"/>
    </row>
    <row r="48" spans="1:7" ht="23.25" customHeight="1" x14ac:dyDescent="0.3">
      <c r="A48" s="25" t="s">
        <v>34</v>
      </c>
      <c r="B48" s="6">
        <f>B49+B52</f>
        <v>10</v>
      </c>
      <c r="C48" s="6">
        <f>C49+C52</f>
        <v>2</v>
      </c>
      <c r="D48" s="34"/>
      <c r="E48" s="6">
        <f>E49+E52</f>
        <v>5</v>
      </c>
      <c r="F48" s="62"/>
    </row>
    <row r="49" spans="1:6" ht="23.25" customHeight="1" x14ac:dyDescent="0.3">
      <c r="A49" s="25" t="s">
        <v>16</v>
      </c>
      <c r="B49" s="60">
        <f>SUM(B50:B51)</f>
        <v>4</v>
      </c>
      <c r="C49" s="60">
        <f>SUM(C50:C51)</f>
        <v>2</v>
      </c>
      <c r="D49" s="34"/>
      <c r="E49" s="60">
        <f>SUM(E50:E51)</f>
        <v>2</v>
      </c>
      <c r="F49" s="62"/>
    </row>
    <row r="50" spans="1:6" ht="71.25" customHeight="1" x14ac:dyDescent="0.3">
      <c r="A50" s="28" t="s">
        <v>131</v>
      </c>
      <c r="B50" s="10">
        <v>2</v>
      </c>
      <c r="C50" s="10">
        <v>2</v>
      </c>
      <c r="D50" s="84"/>
      <c r="E50" s="10">
        <v>2</v>
      </c>
      <c r="F50" s="56"/>
    </row>
    <row r="51" spans="1:6" ht="50.4" x14ac:dyDescent="0.3">
      <c r="A51" s="28" t="s">
        <v>48</v>
      </c>
      <c r="B51" s="10">
        <v>2</v>
      </c>
      <c r="C51" s="10"/>
      <c r="D51" s="34"/>
      <c r="E51" s="10"/>
      <c r="F51" s="62"/>
    </row>
    <row r="52" spans="1:6" ht="27" customHeight="1" x14ac:dyDescent="0.3">
      <c r="A52" s="25" t="s">
        <v>35</v>
      </c>
      <c r="B52" s="60">
        <f>SUM(B53:B55)</f>
        <v>6</v>
      </c>
      <c r="C52" s="60">
        <f>SUM(C53:C55)</f>
        <v>0</v>
      </c>
      <c r="D52" s="34"/>
      <c r="E52" s="60">
        <f>SUM(E53:E55)</f>
        <v>3</v>
      </c>
      <c r="F52" s="62"/>
    </row>
    <row r="53" spans="1:6" ht="33.6" x14ac:dyDescent="0.3">
      <c r="A53" s="8" t="s">
        <v>50</v>
      </c>
      <c r="B53" s="10">
        <v>2</v>
      </c>
      <c r="C53" s="10"/>
      <c r="D53" s="84" t="s">
        <v>37</v>
      </c>
      <c r="E53" s="10">
        <v>2</v>
      </c>
      <c r="F53" s="56" t="s">
        <v>37</v>
      </c>
    </row>
    <row r="54" spans="1:6" ht="33.6" x14ac:dyDescent="0.3">
      <c r="A54" s="8" t="s">
        <v>36</v>
      </c>
      <c r="B54" s="10">
        <v>2</v>
      </c>
      <c r="C54" s="10"/>
      <c r="D54" s="34"/>
      <c r="E54" s="10"/>
      <c r="F54" s="62"/>
    </row>
    <row r="55" spans="1:6" ht="54" customHeight="1" x14ac:dyDescent="0.3">
      <c r="A55" s="29" t="s">
        <v>68</v>
      </c>
      <c r="B55" s="10">
        <v>2</v>
      </c>
      <c r="C55" s="10"/>
      <c r="D55" s="34"/>
      <c r="E55" s="10">
        <v>1</v>
      </c>
      <c r="F55" s="62"/>
    </row>
    <row r="56" spans="1:6" ht="22.5" customHeight="1" x14ac:dyDescent="0.3">
      <c r="A56" s="59" t="s">
        <v>5</v>
      </c>
      <c r="B56" s="6">
        <f>B13+B20+B48</f>
        <v>62</v>
      </c>
      <c r="C56" s="6">
        <f>C13+C20+C48</f>
        <v>41</v>
      </c>
      <c r="D56" s="15"/>
      <c r="E56" s="6">
        <f>E13+E20+E48</f>
        <v>50</v>
      </c>
      <c r="F56" s="147"/>
    </row>
    <row r="57" spans="1:6" ht="27.75" customHeight="1" x14ac:dyDescent="0.3">
      <c r="A57" s="60" t="s">
        <v>6</v>
      </c>
      <c r="B57" s="6">
        <v>100</v>
      </c>
      <c r="C57" s="238">
        <f>ROUND(C56/B56*100,0)</f>
        <v>66</v>
      </c>
      <c r="D57" s="239"/>
      <c r="E57" s="228">
        <f>ROUND(E56/B56*100,0)</f>
        <v>81</v>
      </c>
      <c r="F57" s="228"/>
    </row>
    <row r="58" spans="1:6" ht="27" customHeight="1" x14ac:dyDescent="0.3">
      <c r="A58" s="60" t="s">
        <v>7</v>
      </c>
      <c r="B58" s="10"/>
      <c r="C58" s="228" t="str">
        <f>IF(AND(AND(C15=2,C22=2),C57&gt;=80),"Loại A",IF(AND(AND(C15=2,C22=2),C57&gt;=65),"Loại B",IF(AND(AND(C15=2,C22=2),C57&gt;=50),"Loại C",IF(AND(AND(C15=2,C22=2),C57&lt;50),"Không đạt chuẩn",IF(OR(C15&lt;2,C22&lt;2),"Không đạt chuẩn")))))</f>
        <v>Loại B</v>
      </c>
      <c r="D58" s="228"/>
      <c r="E58" s="228" t="str">
        <f>IF(AND(AND(E15=2,E22=2),E57&gt;=80),"Loại A",IF(AND(AND(E15=2,E22=2),E57&gt;=65),"Loại B",IF(AND(AND(E15=2,E22=2),E57&gt;=50),"Loại C",IF(AND(AND(E15=2,E22=2),E57&lt;50),"Không đạt chuẩn",IF(OR(E15&lt;2,E22&lt;2),"Không đạt chuẩn")))))</f>
        <v>Loại A</v>
      </c>
      <c r="F58" s="228"/>
    </row>
    <row r="59" spans="1:6" x14ac:dyDescent="0.3">
      <c r="A59" s="12"/>
    </row>
    <row r="60" spans="1:6" x14ac:dyDescent="0.3">
      <c r="A60" s="58" t="s">
        <v>453</v>
      </c>
      <c r="D60" s="221" t="s">
        <v>444</v>
      </c>
      <c r="E60" s="221"/>
      <c r="F60" s="221"/>
    </row>
    <row r="61" spans="1:6" x14ac:dyDescent="0.3">
      <c r="A61" s="61" t="s">
        <v>426</v>
      </c>
      <c r="D61" s="223" t="s">
        <v>427</v>
      </c>
      <c r="E61" s="223"/>
      <c r="F61" s="223"/>
    </row>
    <row r="62" spans="1:6" x14ac:dyDescent="0.3">
      <c r="A62" s="58"/>
      <c r="D62" s="221"/>
      <c r="E62" s="221"/>
      <c r="F62" s="221"/>
    </row>
    <row r="64" spans="1:6" x14ac:dyDescent="0.3">
      <c r="C64" s="13"/>
    </row>
    <row r="66" spans="1:7" x14ac:dyDescent="0.3">
      <c r="C66" s="13"/>
      <c r="D66" s="5"/>
    </row>
    <row r="68" spans="1:7" s="189" customFormat="1" x14ac:dyDescent="0.3">
      <c r="A68" s="162" t="s">
        <v>210</v>
      </c>
      <c r="D68" s="220" t="s">
        <v>179</v>
      </c>
      <c r="E68" s="220"/>
      <c r="F68" s="220"/>
      <c r="G68" s="190"/>
    </row>
  </sheetData>
  <mergeCells count="14">
    <mergeCell ref="D68:F68"/>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1" priority="2" stopIfTrue="1" operator="equal">
      <formula>0</formula>
    </cfRule>
  </conditionalFormatting>
  <conditionalFormatting sqref="E13:E55">
    <cfRule type="cellIs" dxfId="110" priority="1" stopIfTrue="1" operator="equal">
      <formula>0</formula>
    </cfRule>
  </conditionalFormatting>
  <pageMargins left="0.27" right="0.19" top="0.32" bottom="0.32" header="0.2" footer="0.16"/>
  <pageSetup paperSize="9" orientation="landscape"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9"/>
  <sheetViews>
    <sheetView topLeftCell="A49" zoomScale="80" zoomScaleNormal="80" workbookViewId="0">
      <selection activeCell="E25" sqref="E25"/>
    </sheetView>
  </sheetViews>
  <sheetFormatPr defaultColWidth="8.90625" defaultRowHeight="16.8" x14ac:dyDescent="0.3"/>
  <cols>
    <col min="1" max="1" width="50.90625" style="5" customWidth="1"/>
    <col min="2" max="2" width="6.6328125" style="5" customWidth="1"/>
    <col min="3" max="3" width="12.08984375" style="5" customWidth="1"/>
    <col min="4" max="4" width="21.36328125" style="5" customWidth="1"/>
    <col min="5" max="5" width="11.6328125" style="5" customWidth="1"/>
    <col min="6" max="6" width="19.81640625" style="5" customWidth="1"/>
    <col min="7" max="7" width="18.36328125" style="86" customWidth="1"/>
    <col min="8" max="16384" width="8.90625" style="5"/>
  </cols>
  <sheetData>
    <row r="1" spans="1:6" ht="17.25" customHeight="1" x14ac:dyDescent="0.3"/>
    <row r="2" spans="1:6" ht="58.5" customHeight="1" x14ac:dyDescent="0.3">
      <c r="A2" s="55" t="s">
        <v>234</v>
      </c>
      <c r="B2" s="3"/>
      <c r="D2" s="230" t="s">
        <v>9</v>
      </c>
      <c r="E2" s="230"/>
      <c r="F2" s="230"/>
    </row>
    <row r="3" spans="1:6" x14ac:dyDescent="0.3">
      <c r="A3" s="1"/>
      <c r="B3" s="2"/>
    </row>
    <row r="4" spans="1:6" ht="35.25" customHeight="1" x14ac:dyDescent="0.3">
      <c r="A4" s="224" t="s">
        <v>456</v>
      </c>
      <c r="B4" s="226"/>
      <c r="C4" s="226"/>
      <c r="D4" s="226"/>
      <c r="E4" s="226"/>
      <c r="F4" s="226"/>
    </row>
    <row r="5" spans="1:6" ht="7.5" customHeight="1" x14ac:dyDescent="0.3">
      <c r="A5" s="49"/>
      <c r="B5" s="50"/>
      <c r="C5" s="50"/>
      <c r="D5" s="50"/>
      <c r="E5" s="50"/>
      <c r="F5" s="50"/>
    </row>
    <row r="6" spans="1:6" ht="18" customHeight="1" x14ac:dyDescent="0.3">
      <c r="A6" s="11" t="s">
        <v>236</v>
      </c>
      <c r="B6" s="26"/>
      <c r="C6" s="26"/>
      <c r="D6" s="26"/>
      <c r="E6" s="26"/>
      <c r="F6" s="26"/>
    </row>
    <row r="7" spans="1:6" ht="18" customHeight="1" x14ac:dyDescent="0.3">
      <c r="A7" s="11" t="s">
        <v>164</v>
      </c>
      <c r="B7" s="26"/>
      <c r="C7" s="26"/>
      <c r="D7" s="26"/>
      <c r="E7" s="26"/>
      <c r="F7" s="26"/>
    </row>
    <row r="8" spans="1:6" ht="18" customHeight="1" x14ac:dyDescent="0.3">
      <c r="A8" s="20" t="s">
        <v>237</v>
      </c>
      <c r="B8" s="26"/>
      <c r="C8" s="26"/>
      <c r="D8" s="26"/>
      <c r="E8" s="26"/>
      <c r="F8" s="26"/>
    </row>
    <row r="9" spans="1:6" ht="18" customHeight="1" x14ac:dyDescent="0.3">
      <c r="A9" s="11" t="s">
        <v>235</v>
      </c>
      <c r="B9" s="26"/>
      <c r="C9" s="26"/>
      <c r="D9" s="26"/>
      <c r="E9" s="26"/>
      <c r="F9" s="26"/>
    </row>
    <row r="10" spans="1:6" ht="18" customHeight="1" x14ac:dyDescent="0.3">
      <c r="A10" s="11" t="s">
        <v>489</v>
      </c>
      <c r="B10" s="26"/>
      <c r="C10" s="26"/>
      <c r="D10" s="26"/>
      <c r="E10" s="26"/>
      <c r="F10" s="26"/>
    </row>
    <row r="11" spans="1:6" ht="10.5" customHeight="1" x14ac:dyDescent="0.3">
      <c r="A11" s="4"/>
    </row>
    <row r="12" spans="1:6" x14ac:dyDescent="0.3">
      <c r="A12" s="228" t="s">
        <v>0</v>
      </c>
      <c r="B12" s="228" t="s">
        <v>1</v>
      </c>
      <c r="C12" s="228" t="s">
        <v>21</v>
      </c>
      <c r="D12" s="228"/>
      <c r="E12" s="228" t="s">
        <v>2</v>
      </c>
      <c r="F12" s="228"/>
    </row>
    <row r="13" spans="1:6" ht="33.6" x14ac:dyDescent="0.3">
      <c r="A13" s="228"/>
      <c r="B13" s="228"/>
      <c r="C13" s="22" t="s">
        <v>3</v>
      </c>
      <c r="D13" s="22" t="s">
        <v>4</v>
      </c>
      <c r="E13" s="22" t="s">
        <v>3</v>
      </c>
      <c r="F13" s="22" t="s">
        <v>4</v>
      </c>
    </row>
    <row r="14" spans="1:6" ht="21.75" customHeight="1" x14ac:dyDescent="0.3">
      <c r="A14" s="23" t="s">
        <v>22</v>
      </c>
      <c r="B14" s="6">
        <f>B15+B18</f>
        <v>8</v>
      </c>
      <c r="C14" s="6">
        <f>C15+C18</f>
        <v>8</v>
      </c>
      <c r="D14" s="44"/>
      <c r="E14" s="6">
        <f>E15+E18</f>
        <v>8</v>
      </c>
      <c r="F14" s="44"/>
    </row>
    <row r="15" spans="1:6" ht="21.75" customHeight="1" x14ac:dyDescent="0.3">
      <c r="A15" s="24" t="s">
        <v>12</v>
      </c>
      <c r="B15" s="53">
        <f>SUM(B16:B17)</f>
        <v>4</v>
      </c>
      <c r="C15" s="53">
        <f>SUM(C16:C17)</f>
        <v>4</v>
      </c>
      <c r="D15" s="44"/>
      <c r="E15" s="53">
        <f>SUM(E16:E17)</f>
        <v>4</v>
      </c>
      <c r="F15" s="44"/>
    </row>
    <row r="16" spans="1:6" ht="60" customHeight="1" x14ac:dyDescent="0.3">
      <c r="A16" s="9" t="s">
        <v>54</v>
      </c>
      <c r="B16" s="10">
        <v>2</v>
      </c>
      <c r="C16" s="10">
        <v>2</v>
      </c>
      <c r="D16" s="147" t="s">
        <v>490</v>
      </c>
      <c r="E16" s="10">
        <v>2</v>
      </c>
      <c r="F16" s="44"/>
    </row>
    <row r="17" spans="1:6" ht="26.25" customHeight="1" x14ac:dyDescent="0.3">
      <c r="A17" s="9" t="s">
        <v>23</v>
      </c>
      <c r="B17" s="10">
        <v>2</v>
      </c>
      <c r="C17" s="10">
        <v>2</v>
      </c>
      <c r="D17" s="47"/>
      <c r="E17" s="10">
        <v>2</v>
      </c>
      <c r="F17" s="44"/>
    </row>
    <row r="18" spans="1:6" ht="23.25" customHeight="1" x14ac:dyDescent="0.3">
      <c r="A18" s="24" t="s">
        <v>13</v>
      </c>
      <c r="B18" s="53">
        <f>SUM(B19:B20)</f>
        <v>4</v>
      </c>
      <c r="C18" s="53">
        <f>SUM(C19:C20)</f>
        <v>4</v>
      </c>
      <c r="D18" s="44"/>
      <c r="E18" s="53">
        <f>SUM(E19:E20)</f>
        <v>4</v>
      </c>
      <c r="F18" s="44"/>
    </row>
    <row r="19" spans="1:6" ht="143.25" customHeight="1" x14ac:dyDescent="0.3">
      <c r="A19" s="8" t="s">
        <v>24</v>
      </c>
      <c r="B19" s="10">
        <v>2</v>
      </c>
      <c r="C19" s="10">
        <v>2</v>
      </c>
      <c r="D19" s="147" t="s">
        <v>491</v>
      </c>
      <c r="E19" s="10">
        <v>2</v>
      </c>
      <c r="F19" s="44"/>
    </row>
    <row r="20" spans="1:6" ht="83.25" customHeight="1" x14ac:dyDescent="0.3">
      <c r="A20" s="8" t="s">
        <v>25</v>
      </c>
      <c r="B20" s="10">
        <v>2</v>
      </c>
      <c r="C20" s="10">
        <v>2</v>
      </c>
      <c r="D20" s="147" t="s">
        <v>492</v>
      </c>
      <c r="E20" s="10">
        <v>2</v>
      </c>
      <c r="F20" s="44"/>
    </row>
    <row r="21" spans="1:6" ht="21.75" customHeight="1" x14ac:dyDescent="0.3">
      <c r="A21" s="7" t="s">
        <v>26</v>
      </c>
      <c r="B21" s="6">
        <f>B22+B29+B35+B40+B43</f>
        <v>44</v>
      </c>
      <c r="C21" s="6">
        <f>C22+C29+C35+C40+C43</f>
        <v>40</v>
      </c>
      <c r="D21" s="44"/>
      <c r="E21" s="6">
        <f>E22+E29+E35+E40+E43</f>
        <v>40</v>
      </c>
      <c r="F21" s="44"/>
    </row>
    <row r="22" spans="1:6" ht="21.75" customHeight="1" x14ac:dyDescent="0.3">
      <c r="A22" s="7" t="s">
        <v>27</v>
      </c>
      <c r="B22" s="53">
        <f>SUM(B23:B28)</f>
        <v>12</v>
      </c>
      <c r="C22" s="53">
        <f>SUM(C23:C28)</f>
        <v>12</v>
      </c>
      <c r="D22" s="44"/>
      <c r="E22" s="53">
        <f>SUM(E23:E28)</f>
        <v>12</v>
      </c>
      <c r="F22" s="44"/>
    </row>
    <row r="23" spans="1:6" ht="57.75" customHeight="1" x14ac:dyDescent="0.3">
      <c r="A23" s="8" t="s">
        <v>28</v>
      </c>
      <c r="B23" s="10">
        <v>2</v>
      </c>
      <c r="C23" s="10">
        <v>2</v>
      </c>
      <c r="D23" s="62" t="s">
        <v>233</v>
      </c>
      <c r="E23" s="10">
        <v>2</v>
      </c>
      <c r="F23" s="44"/>
    </row>
    <row r="24" spans="1:6" s="99" customFormat="1" ht="91.5" customHeight="1" x14ac:dyDescent="0.3">
      <c r="A24" s="29" t="s">
        <v>45</v>
      </c>
      <c r="B24" s="96">
        <v>2</v>
      </c>
      <c r="C24" s="96">
        <v>2</v>
      </c>
      <c r="D24" s="186"/>
      <c r="E24" s="96">
        <v>2</v>
      </c>
      <c r="F24" s="186" t="s">
        <v>38</v>
      </c>
    </row>
    <row r="25" spans="1:6" s="99" customFormat="1" ht="41.4" x14ac:dyDescent="0.3">
      <c r="A25" s="188" t="s">
        <v>44</v>
      </c>
      <c r="B25" s="96">
        <v>2</v>
      </c>
      <c r="C25" s="96">
        <v>2</v>
      </c>
      <c r="D25" s="186"/>
      <c r="E25" s="96">
        <v>2</v>
      </c>
      <c r="F25" s="186" t="s">
        <v>102</v>
      </c>
    </row>
    <row r="26" spans="1:6" ht="50.4" x14ac:dyDescent="0.3">
      <c r="A26" s="28" t="s">
        <v>83</v>
      </c>
      <c r="B26" s="10">
        <v>2</v>
      </c>
      <c r="C26" s="10">
        <v>2</v>
      </c>
      <c r="D26" s="37"/>
      <c r="E26" s="10">
        <v>2</v>
      </c>
      <c r="F26" s="44"/>
    </row>
    <row r="27" spans="1:6" ht="33.6" x14ac:dyDescent="0.3">
      <c r="A27" s="28" t="s">
        <v>46</v>
      </c>
      <c r="B27" s="10">
        <v>2</v>
      </c>
      <c r="C27" s="10">
        <v>2</v>
      </c>
      <c r="D27" s="37"/>
      <c r="E27" s="10">
        <v>2</v>
      </c>
      <c r="F27" s="44"/>
    </row>
    <row r="28" spans="1:6" ht="33.6" x14ac:dyDescent="0.3">
      <c r="A28" s="29" t="s">
        <v>138</v>
      </c>
      <c r="B28" s="10">
        <v>2</v>
      </c>
      <c r="C28" s="10">
        <v>2</v>
      </c>
      <c r="D28" s="44"/>
      <c r="E28" s="10">
        <v>2</v>
      </c>
      <c r="F28" s="44"/>
    </row>
    <row r="29" spans="1:6" ht="22.5" customHeight="1" x14ac:dyDescent="0.3">
      <c r="A29" s="7" t="s">
        <v>29</v>
      </c>
      <c r="B29" s="53">
        <f>SUM(B30:B34)</f>
        <v>10</v>
      </c>
      <c r="C29" s="53">
        <f>SUM(C30:C34)</f>
        <v>9</v>
      </c>
      <c r="D29" s="44"/>
      <c r="E29" s="53">
        <f>SUM(E30:E34)</f>
        <v>9</v>
      </c>
      <c r="F29" s="44"/>
    </row>
    <row r="30" spans="1:6" ht="54.75" customHeight="1" x14ac:dyDescent="0.3">
      <c r="A30" s="8" t="s">
        <v>139</v>
      </c>
      <c r="B30" s="10">
        <v>2</v>
      </c>
      <c r="C30" s="10">
        <v>2</v>
      </c>
      <c r="D30" s="44"/>
      <c r="E30" s="10">
        <v>2</v>
      </c>
      <c r="F30" s="44"/>
    </row>
    <row r="31" spans="1:6" ht="54" customHeight="1" x14ac:dyDescent="0.3">
      <c r="A31" s="8" t="s">
        <v>140</v>
      </c>
      <c r="B31" s="10">
        <v>2</v>
      </c>
      <c r="C31" s="10">
        <v>1</v>
      </c>
      <c r="D31" s="44"/>
      <c r="E31" s="10">
        <v>1</v>
      </c>
      <c r="F31" s="44"/>
    </row>
    <row r="32" spans="1:6" ht="54" customHeight="1" x14ac:dyDescent="0.3">
      <c r="A32" s="28" t="s">
        <v>117</v>
      </c>
      <c r="B32" s="10">
        <v>2</v>
      </c>
      <c r="C32" s="10">
        <v>2</v>
      </c>
      <c r="D32" s="37"/>
      <c r="E32" s="10">
        <v>2</v>
      </c>
      <c r="F32" s="37" t="s">
        <v>118</v>
      </c>
    </row>
    <row r="33" spans="1:6" ht="50.4" x14ac:dyDescent="0.3">
      <c r="A33" s="8" t="s">
        <v>141</v>
      </c>
      <c r="B33" s="10">
        <v>2</v>
      </c>
      <c r="C33" s="10">
        <v>2</v>
      </c>
      <c r="D33" s="44"/>
      <c r="E33" s="10">
        <v>2</v>
      </c>
      <c r="F33" s="44"/>
    </row>
    <row r="34" spans="1:6" ht="63.75" customHeight="1" x14ac:dyDescent="0.3">
      <c r="A34" s="8" t="s">
        <v>142</v>
      </c>
      <c r="B34" s="10">
        <v>2</v>
      </c>
      <c r="C34" s="10">
        <v>2</v>
      </c>
      <c r="D34" s="37"/>
      <c r="E34" s="10">
        <v>2</v>
      </c>
      <c r="F34" s="37"/>
    </row>
    <row r="35" spans="1:6" ht="24" customHeight="1" x14ac:dyDescent="0.3">
      <c r="A35" s="7" t="s">
        <v>30</v>
      </c>
      <c r="B35" s="53">
        <f>SUM(B36:B39)</f>
        <v>8</v>
      </c>
      <c r="C35" s="53">
        <f>SUM(C36:C39)</f>
        <v>8</v>
      </c>
      <c r="D35" s="44"/>
      <c r="E35" s="53">
        <f>SUM(E36:E39)</f>
        <v>8</v>
      </c>
      <c r="F35" s="44"/>
    </row>
    <row r="36" spans="1:6" ht="67.2" x14ac:dyDescent="0.3">
      <c r="A36" s="9" t="s">
        <v>61</v>
      </c>
      <c r="B36" s="10">
        <v>2</v>
      </c>
      <c r="C36" s="10">
        <v>2</v>
      </c>
      <c r="D36" s="44"/>
      <c r="E36" s="10">
        <v>2</v>
      </c>
      <c r="F36" s="44"/>
    </row>
    <row r="37" spans="1:6" ht="50.4" x14ac:dyDescent="0.3">
      <c r="A37" s="28" t="s">
        <v>62</v>
      </c>
      <c r="B37" s="10">
        <v>2</v>
      </c>
      <c r="C37" s="10">
        <v>2</v>
      </c>
      <c r="D37" s="44"/>
      <c r="E37" s="10">
        <v>2</v>
      </c>
      <c r="F37" s="44"/>
    </row>
    <row r="38" spans="1:6" ht="33.6" x14ac:dyDescent="0.3">
      <c r="A38" s="9" t="s">
        <v>143</v>
      </c>
      <c r="B38" s="10">
        <v>2</v>
      </c>
      <c r="C38" s="10">
        <v>2</v>
      </c>
      <c r="D38" s="44"/>
      <c r="E38" s="10">
        <v>2</v>
      </c>
      <c r="F38" s="44"/>
    </row>
    <row r="39" spans="1:6" ht="33.6" x14ac:dyDescent="0.3">
      <c r="A39" s="63" t="s">
        <v>125</v>
      </c>
      <c r="B39" s="64">
        <v>2</v>
      </c>
      <c r="C39" s="64">
        <v>2</v>
      </c>
      <c r="D39" s="44"/>
      <c r="E39" s="10">
        <v>2</v>
      </c>
      <c r="F39" s="44"/>
    </row>
    <row r="40" spans="1:6" ht="28.5" customHeight="1" x14ac:dyDescent="0.3">
      <c r="A40" s="7" t="s">
        <v>31</v>
      </c>
      <c r="B40" s="53">
        <f>SUM(B41:B42)</f>
        <v>4</v>
      </c>
      <c r="C40" s="53">
        <f>SUM(C41:C42)</f>
        <v>4</v>
      </c>
      <c r="D40" s="44"/>
      <c r="E40" s="53">
        <f>SUM(E41:E42)</f>
        <v>4</v>
      </c>
      <c r="F40" s="44"/>
    </row>
    <row r="41" spans="1:6" ht="50.4" x14ac:dyDescent="0.3">
      <c r="A41" s="8" t="s">
        <v>40</v>
      </c>
      <c r="B41" s="10">
        <v>2</v>
      </c>
      <c r="C41" s="10">
        <v>2</v>
      </c>
      <c r="D41" s="44"/>
      <c r="E41" s="10">
        <v>2</v>
      </c>
      <c r="F41" s="44"/>
    </row>
    <row r="42" spans="1:6" ht="84" x14ac:dyDescent="0.3">
      <c r="A42" s="28" t="s">
        <v>144</v>
      </c>
      <c r="B42" s="10">
        <v>2</v>
      </c>
      <c r="C42" s="10">
        <v>2</v>
      </c>
      <c r="D42" s="37"/>
      <c r="E42" s="10">
        <v>2</v>
      </c>
      <c r="F42" s="44"/>
    </row>
    <row r="43" spans="1:6" ht="27" customHeight="1" x14ac:dyDescent="0.3">
      <c r="A43" s="25" t="s">
        <v>32</v>
      </c>
      <c r="B43" s="53">
        <f>SUM(B44:B48)</f>
        <v>10</v>
      </c>
      <c r="C43" s="53">
        <f>SUM(C44:C48)</f>
        <v>7</v>
      </c>
      <c r="D43" s="44"/>
      <c r="E43" s="53">
        <f>SUM(E44:E48)</f>
        <v>7</v>
      </c>
      <c r="F43" s="44"/>
    </row>
    <row r="44" spans="1:6" ht="50.4" x14ac:dyDescent="0.3">
      <c r="A44" s="8" t="s">
        <v>33</v>
      </c>
      <c r="B44" s="10">
        <v>2</v>
      </c>
      <c r="C44" s="10">
        <v>2</v>
      </c>
      <c r="D44" s="65"/>
      <c r="E44" s="10">
        <v>2</v>
      </c>
      <c r="F44" s="44"/>
    </row>
    <row r="45" spans="1:6" ht="33.6" x14ac:dyDescent="0.3">
      <c r="A45" s="8" t="s">
        <v>49</v>
      </c>
      <c r="B45" s="10">
        <v>2</v>
      </c>
      <c r="C45" s="10">
        <v>2</v>
      </c>
      <c r="D45" s="65"/>
      <c r="E45" s="10">
        <v>2</v>
      </c>
      <c r="F45" s="44"/>
    </row>
    <row r="46" spans="1:6" ht="50.4" x14ac:dyDescent="0.3">
      <c r="A46" s="28" t="s">
        <v>150</v>
      </c>
      <c r="B46" s="10">
        <v>2</v>
      </c>
      <c r="C46" s="10"/>
      <c r="D46" s="45"/>
      <c r="E46" s="10"/>
      <c r="F46" s="46"/>
    </row>
    <row r="47" spans="1:6" ht="50.4" x14ac:dyDescent="0.3">
      <c r="A47" s="28" t="s">
        <v>59</v>
      </c>
      <c r="B47" s="10">
        <v>2</v>
      </c>
      <c r="C47" s="10">
        <v>1</v>
      </c>
      <c r="D47" s="45"/>
      <c r="E47" s="10">
        <v>1</v>
      </c>
      <c r="F47" s="46"/>
    </row>
    <row r="48" spans="1:6" ht="27.75" customHeight="1" x14ac:dyDescent="0.3">
      <c r="A48" s="8" t="s">
        <v>63</v>
      </c>
      <c r="B48" s="10">
        <v>2</v>
      </c>
      <c r="C48" s="10">
        <v>2</v>
      </c>
      <c r="D48" s="44"/>
      <c r="E48" s="10">
        <v>2</v>
      </c>
      <c r="F48" s="44"/>
    </row>
    <row r="49" spans="1:7" ht="23.25" customHeight="1" x14ac:dyDescent="0.3">
      <c r="A49" s="25" t="s">
        <v>34</v>
      </c>
      <c r="B49" s="6">
        <f>B50+B53</f>
        <v>10</v>
      </c>
      <c r="C49" s="6">
        <f>C50+C53</f>
        <v>5</v>
      </c>
      <c r="D49" s="44"/>
      <c r="E49" s="6">
        <f>E50+E53</f>
        <v>5</v>
      </c>
      <c r="F49" s="44"/>
    </row>
    <row r="50" spans="1:7" ht="23.25" customHeight="1" x14ac:dyDescent="0.3">
      <c r="A50" s="25" t="s">
        <v>16</v>
      </c>
      <c r="B50" s="53">
        <f>SUM(B51:B52)</f>
        <v>4</v>
      </c>
      <c r="C50" s="53">
        <f>SUM(C51:C52)</f>
        <v>2</v>
      </c>
      <c r="D50" s="44"/>
      <c r="E50" s="53">
        <f>SUM(E51:E52)</f>
        <v>2</v>
      </c>
      <c r="F50" s="44"/>
    </row>
    <row r="51" spans="1:7" ht="83.25" customHeight="1" x14ac:dyDescent="0.3">
      <c r="A51" s="28" t="s">
        <v>131</v>
      </c>
      <c r="B51" s="10">
        <v>2</v>
      </c>
      <c r="C51" s="10">
        <v>2</v>
      </c>
      <c r="D51" s="37"/>
      <c r="E51" s="10">
        <v>2</v>
      </c>
      <c r="F51" s="37"/>
    </row>
    <row r="52" spans="1:7" ht="50.4" x14ac:dyDescent="0.3">
      <c r="A52" s="28" t="s">
        <v>48</v>
      </c>
      <c r="B52" s="10">
        <v>2</v>
      </c>
      <c r="C52" s="10"/>
      <c r="D52" s="44"/>
      <c r="E52" s="10"/>
      <c r="F52" s="45"/>
      <c r="G52" s="86" t="s">
        <v>307</v>
      </c>
    </row>
    <row r="53" spans="1:7" ht="27" customHeight="1" x14ac:dyDescent="0.3">
      <c r="A53" s="25" t="s">
        <v>35</v>
      </c>
      <c r="B53" s="53">
        <f>SUM(B54:B56)</f>
        <v>6</v>
      </c>
      <c r="C53" s="53">
        <f>SUM(C54:C56)</f>
        <v>3</v>
      </c>
      <c r="D53" s="44"/>
      <c r="E53" s="53">
        <f>SUM(E54:E56)</f>
        <v>3</v>
      </c>
      <c r="F53" s="44"/>
    </row>
    <row r="54" spans="1:7" s="99" customFormat="1" ht="33.6" x14ac:dyDescent="0.3">
      <c r="A54" s="188" t="s">
        <v>50</v>
      </c>
      <c r="B54" s="96">
        <v>2</v>
      </c>
      <c r="C54" s="96"/>
      <c r="D54" s="186"/>
      <c r="E54" s="96"/>
      <c r="F54" s="186"/>
    </row>
    <row r="55" spans="1:7" ht="33.6" x14ac:dyDescent="0.3">
      <c r="A55" s="8" t="s">
        <v>36</v>
      </c>
      <c r="B55" s="10">
        <v>2</v>
      </c>
      <c r="C55" s="10">
        <v>2</v>
      </c>
      <c r="D55" s="44"/>
      <c r="E55" s="10">
        <v>2</v>
      </c>
      <c r="F55" s="44"/>
    </row>
    <row r="56" spans="1:7" ht="54" customHeight="1" x14ac:dyDescent="0.3">
      <c r="A56" s="29" t="s">
        <v>68</v>
      </c>
      <c r="B56" s="10">
        <v>2</v>
      </c>
      <c r="C56" s="10">
        <v>1</v>
      </c>
      <c r="D56" s="44"/>
      <c r="E56" s="10">
        <v>1</v>
      </c>
      <c r="F56" s="44"/>
    </row>
    <row r="57" spans="1:7" ht="22.5" customHeight="1" x14ac:dyDescent="0.3">
      <c r="A57" s="51" t="s">
        <v>5</v>
      </c>
      <c r="B57" s="6">
        <f>B14+B21+B49</f>
        <v>62</v>
      </c>
      <c r="C57" s="6">
        <f>C14+C21+C49</f>
        <v>53</v>
      </c>
      <c r="D57" s="10"/>
      <c r="E57" s="6">
        <f>E14+E21+E49</f>
        <v>53</v>
      </c>
      <c r="F57" s="47"/>
    </row>
    <row r="58" spans="1:7" ht="27.75" customHeight="1" x14ac:dyDescent="0.3">
      <c r="A58" s="53" t="s">
        <v>6</v>
      </c>
      <c r="B58" s="6">
        <v>100</v>
      </c>
      <c r="C58" s="238">
        <f>ROUND(C57/B57*100,0)</f>
        <v>85</v>
      </c>
      <c r="D58" s="239"/>
      <c r="E58" s="228">
        <f>ROUND(E57/B57*100,0)</f>
        <v>85</v>
      </c>
      <c r="F58" s="228"/>
    </row>
    <row r="59" spans="1:7" ht="27" customHeight="1" x14ac:dyDescent="0.3">
      <c r="A59" s="53" t="s">
        <v>7</v>
      </c>
      <c r="B59" s="10"/>
      <c r="C59" s="228" t="str">
        <f>IF(AND(AND(C16=2,C23=2),C58&gt;=80),"Loại A",IF(AND(AND(C16=2,C23=2),C58&gt;=65),"Loại B",IF(AND(AND(C16=2,C23=2),C58&gt;=50),"Loại C",IF(AND(AND(C16=2,C23=2),C58&lt;50),"Không đạt chuẩn",IF(OR(C16&lt;2,C23&lt;2),"Không đạt chuẩn")))))</f>
        <v>Loại A</v>
      </c>
      <c r="D59" s="228"/>
      <c r="E59" s="228" t="str">
        <f>IF(AND(AND(E16=2,E23=2),E58&gt;=80),"Loại A",IF(AND(AND(E16=2,E23=2),E58&gt;=65),"Loại B",IF(AND(AND(E16=2,E23=2),E58&gt;=50),"Loại C",IF(AND(AND(E16=2,E23=2),E58&lt;50),"Không đạt chuẩn",IF(OR(E16&lt;2,E23&lt;2),"Không đạt chuẩn")))))</f>
        <v>Loại A</v>
      </c>
      <c r="F59" s="228"/>
    </row>
    <row r="60" spans="1:7" x14ac:dyDescent="0.3">
      <c r="A60" s="12"/>
    </row>
    <row r="61" spans="1:7" x14ac:dyDescent="0.3">
      <c r="A61" s="52" t="s">
        <v>453</v>
      </c>
      <c r="D61" s="221" t="s">
        <v>444</v>
      </c>
      <c r="E61" s="221"/>
      <c r="F61" s="221"/>
    </row>
    <row r="62" spans="1:7" x14ac:dyDescent="0.3">
      <c r="A62" s="54" t="s">
        <v>426</v>
      </c>
      <c r="D62" s="223" t="s">
        <v>427</v>
      </c>
      <c r="E62" s="223"/>
      <c r="F62" s="223"/>
    </row>
    <row r="63" spans="1:7" x14ac:dyDescent="0.3">
      <c r="A63" s="52"/>
      <c r="D63" s="221"/>
      <c r="E63" s="221"/>
      <c r="F63" s="221"/>
    </row>
    <row r="65" spans="1:7" x14ac:dyDescent="0.3">
      <c r="C65" s="13"/>
    </row>
    <row r="66" spans="1:7" ht="10.5" customHeight="1" x14ac:dyDescent="0.3"/>
    <row r="67" spans="1:7" x14ac:dyDescent="0.3">
      <c r="C67" s="13"/>
    </row>
    <row r="69" spans="1:7" s="189" customFormat="1" x14ac:dyDescent="0.3">
      <c r="A69" s="162" t="s">
        <v>209</v>
      </c>
      <c r="D69" s="220" t="s">
        <v>179</v>
      </c>
      <c r="E69" s="220"/>
      <c r="F69" s="220"/>
      <c r="G69" s="190"/>
    </row>
  </sheetData>
  <mergeCells count="14">
    <mergeCell ref="D69:F69"/>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15 B18:C18 B16:B17 B21:C56 B19:B20">
    <cfRule type="cellIs" dxfId="109" priority="4" stopIfTrue="1" operator="equal">
      <formula>0</formula>
    </cfRule>
  </conditionalFormatting>
  <conditionalFormatting sqref="E14:E56">
    <cfRule type="cellIs" dxfId="108" priority="3" stopIfTrue="1" operator="equal">
      <formula>0</formula>
    </cfRule>
  </conditionalFormatting>
  <conditionalFormatting sqref="C16:C17">
    <cfRule type="cellIs" dxfId="107" priority="2" stopIfTrue="1" operator="equal">
      <formula>0</formula>
    </cfRule>
  </conditionalFormatting>
  <conditionalFormatting sqref="C19:C20">
    <cfRule type="cellIs" dxfId="106" priority="1" stopIfTrue="1" operator="equal">
      <formula>0</formula>
    </cfRule>
  </conditionalFormatting>
  <pageMargins left="0.35" right="0.17" top="0.32" bottom="0.2" header="0.13" footer="0.16"/>
  <pageSetup paperSize="9" orientation="landscape"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7"/>
  <sheetViews>
    <sheetView topLeftCell="A49" zoomScale="80" zoomScaleNormal="80" workbookViewId="0">
      <selection activeCell="D32" sqref="D32"/>
    </sheetView>
  </sheetViews>
  <sheetFormatPr defaultColWidth="8.90625" defaultRowHeight="16.8" x14ac:dyDescent="0.3"/>
  <cols>
    <col min="1" max="1" width="53.08984375" style="5" customWidth="1"/>
    <col min="2" max="2" width="6.6328125" style="5" customWidth="1"/>
    <col min="3" max="3" width="12.08984375" style="5" customWidth="1"/>
    <col min="4" max="4" width="21.08984375" style="89" customWidth="1"/>
    <col min="5" max="5" width="11.6328125" style="5" customWidth="1"/>
    <col min="6" max="6" width="18.90625" style="89" customWidth="1"/>
    <col min="7" max="7" width="25.1796875" style="87" customWidth="1"/>
    <col min="8" max="16384" width="8.90625" style="5"/>
  </cols>
  <sheetData>
    <row r="1" spans="1:7" ht="17.25" customHeight="1" x14ac:dyDescent="0.3"/>
    <row r="2" spans="1:7" ht="58.5" customHeight="1" x14ac:dyDescent="0.3">
      <c r="A2" s="55" t="s">
        <v>239</v>
      </c>
      <c r="B2" s="3"/>
      <c r="D2" s="230" t="s">
        <v>9</v>
      </c>
      <c r="E2" s="230"/>
      <c r="F2" s="230"/>
    </row>
    <row r="3" spans="1:7" ht="6.75" customHeight="1" x14ac:dyDescent="0.3">
      <c r="A3" s="1"/>
      <c r="B3" s="2"/>
    </row>
    <row r="4" spans="1:7" ht="35.25" customHeight="1" x14ac:dyDescent="0.3">
      <c r="A4" s="224" t="s">
        <v>456</v>
      </c>
      <c r="B4" s="226"/>
      <c r="C4" s="226"/>
      <c r="D4" s="226"/>
      <c r="E4" s="226"/>
      <c r="F4" s="226"/>
    </row>
    <row r="5" spans="1:7" ht="18" customHeight="1" x14ac:dyDescent="0.3">
      <c r="A5" s="11" t="s">
        <v>240</v>
      </c>
      <c r="B5" s="26"/>
      <c r="C5" s="26"/>
      <c r="D5" s="90"/>
      <c r="E5" s="26"/>
      <c r="F5" s="90"/>
    </row>
    <row r="6" spans="1:7" ht="18" customHeight="1" x14ac:dyDescent="0.3">
      <c r="A6" s="11" t="s">
        <v>241</v>
      </c>
      <c r="B6" s="26"/>
      <c r="C6" s="26"/>
      <c r="D6" s="90"/>
      <c r="E6" s="26"/>
      <c r="F6" s="90"/>
    </row>
    <row r="7" spans="1:7" ht="18" customHeight="1" x14ac:dyDescent="0.3">
      <c r="A7" s="20" t="s">
        <v>458</v>
      </c>
      <c r="B7" s="26"/>
      <c r="C7" s="26"/>
      <c r="D7" s="90"/>
      <c r="E7" s="26"/>
      <c r="F7" s="90"/>
    </row>
    <row r="8" spans="1:7" ht="18" customHeight="1" x14ac:dyDescent="0.3">
      <c r="A8" s="11" t="s">
        <v>242</v>
      </c>
      <c r="B8" s="26"/>
      <c r="C8" s="26"/>
      <c r="D8" s="90"/>
      <c r="E8" s="26"/>
      <c r="F8" s="90"/>
    </row>
    <row r="9" spans="1:7" ht="18" customHeight="1" x14ac:dyDescent="0.3">
      <c r="A9" s="11" t="s">
        <v>295</v>
      </c>
      <c r="B9" s="26"/>
      <c r="C9" s="26"/>
      <c r="D9" s="90"/>
      <c r="E9" s="26"/>
      <c r="F9" s="90"/>
    </row>
    <row r="10" spans="1:7" ht="10.5" customHeight="1" x14ac:dyDescent="0.3">
      <c r="A10" s="4"/>
    </row>
    <row r="11" spans="1:7" x14ac:dyDescent="0.3">
      <c r="A11" s="228" t="s">
        <v>0</v>
      </c>
      <c r="B11" s="228" t="s">
        <v>1</v>
      </c>
      <c r="C11" s="228" t="s">
        <v>21</v>
      </c>
      <c r="D11" s="228"/>
      <c r="E11" s="228" t="s">
        <v>2</v>
      </c>
      <c r="F11" s="228"/>
    </row>
    <row r="12" spans="1:7" ht="33.6" x14ac:dyDescent="0.3">
      <c r="A12" s="228"/>
      <c r="B12" s="228"/>
      <c r="C12" s="22" t="s">
        <v>3</v>
      </c>
      <c r="D12" s="91" t="s">
        <v>4</v>
      </c>
      <c r="E12" s="22" t="s">
        <v>3</v>
      </c>
      <c r="F12" s="91" t="s">
        <v>4</v>
      </c>
    </row>
    <row r="13" spans="1:7" ht="21.75" customHeight="1" x14ac:dyDescent="0.3">
      <c r="A13" s="23" t="s">
        <v>22</v>
      </c>
      <c r="B13" s="6">
        <f>B14+B17</f>
        <v>8</v>
      </c>
      <c r="C13" s="6">
        <f>C14+C17</f>
        <v>8</v>
      </c>
      <c r="D13" s="62"/>
      <c r="E13" s="6">
        <f>E14+E17</f>
        <v>8</v>
      </c>
      <c r="F13" s="62"/>
    </row>
    <row r="14" spans="1:7" ht="21.75" customHeight="1" x14ac:dyDescent="0.3">
      <c r="A14" s="24" t="s">
        <v>12</v>
      </c>
      <c r="B14" s="123">
        <f>SUM(B15:B16)</f>
        <v>4</v>
      </c>
      <c r="C14" s="123">
        <f>SUM(C15:C16)</f>
        <v>4</v>
      </c>
      <c r="D14" s="62"/>
      <c r="E14" s="123">
        <f>SUM(E15:E16)</f>
        <v>4</v>
      </c>
      <c r="F14" s="62"/>
    </row>
    <row r="15" spans="1:7" s="99" customFormat="1" ht="41.25" customHeight="1" x14ac:dyDescent="0.3">
      <c r="A15" s="159" t="s">
        <v>54</v>
      </c>
      <c r="B15" s="96">
        <v>2</v>
      </c>
      <c r="C15" s="96">
        <v>2</v>
      </c>
      <c r="D15" s="84" t="s">
        <v>459</v>
      </c>
      <c r="E15" s="96">
        <v>2</v>
      </c>
      <c r="F15" s="187"/>
      <c r="G15" s="105" t="s">
        <v>345</v>
      </c>
    </row>
    <row r="16" spans="1:7" s="99" customFormat="1" ht="30" customHeight="1" x14ac:dyDescent="0.3">
      <c r="A16" s="159" t="s">
        <v>23</v>
      </c>
      <c r="B16" s="96">
        <v>2</v>
      </c>
      <c r="C16" s="96">
        <v>2</v>
      </c>
      <c r="D16" s="84" t="s">
        <v>297</v>
      </c>
      <c r="E16" s="96">
        <v>2</v>
      </c>
      <c r="F16" s="187"/>
      <c r="G16" s="105"/>
    </row>
    <row r="17" spans="1:7" ht="23.25" customHeight="1" x14ac:dyDescent="0.3">
      <c r="A17" s="24" t="s">
        <v>13</v>
      </c>
      <c r="B17" s="123">
        <f>SUM(B18:B19)</f>
        <v>4</v>
      </c>
      <c r="C17" s="123">
        <f>SUM(C18:C19)</f>
        <v>4</v>
      </c>
      <c r="D17" s="62"/>
      <c r="E17" s="123">
        <f>SUM(E18:E19)</f>
        <v>4</v>
      </c>
      <c r="F17" s="62"/>
    </row>
    <row r="18" spans="1:7" ht="143.25" customHeight="1" x14ac:dyDescent="0.3">
      <c r="A18" s="8" t="s">
        <v>24</v>
      </c>
      <c r="B18" s="10">
        <v>2</v>
      </c>
      <c r="C18" s="10">
        <v>2</v>
      </c>
      <c r="D18" s="84" t="s">
        <v>298</v>
      </c>
      <c r="E18" s="10">
        <v>2</v>
      </c>
      <c r="F18" s="62"/>
    </row>
    <row r="19" spans="1:7" ht="83.25" customHeight="1" x14ac:dyDescent="0.3">
      <c r="A19" s="8" t="s">
        <v>25</v>
      </c>
      <c r="B19" s="10">
        <v>2</v>
      </c>
      <c r="C19" s="10">
        <v>2</v>
      </c>
      <c r="D19" s="84" t="s">
        <v>460</v>
      </c>
      <c r="E19" s="10">
        <v>2</v>
      </c>
      <c r="F19" s="62"/>
    </row>
    <row r="20" spans="1:7" ht="21.75" customHeight="1" x14ac:dyDescent="0.3">
      <c r="A20" s="7" t="s">
        <v>26</v>
      </c>
      <c r="B20" s="6">
        <f>B21+B28+B34+B39+B42</f>
        <v>44</v>
      </c>
      <c r="C20" s="6">
        <f>C21+C28+C34+C39+C42</f>
        <v>40</v>
      </c>
      <c r="D20" s="62"/>
      <c r="E20" s="6">
        <f>E21+E28+E34+E39+E42</f>
        <v>40</v>
      </c>
      <c r="F20" s="62"/>
    </row>
    <row r="21" spans="1:7" ht="21.75" customHeight="1" x14ac:dyDescent="0.3">
      <c r="A21" s="7" t="s">
        <v>27</v>
      </c>
      <c r="B21" s="123">
        <f>SUM(B22:B27)</f>
        <v>12</v>
      </c>
      <c r="C21" s="123">
        <f>SUM(C22:C27)</f>
        <v>12</v>
      </c>
      <c r="D21" s="62"/>
      <c r="E21" s="123">
        <f>SUM(E22:E27)</f>
        <v>12</v>
      </c>
      <c r="F21" s="62"/>
    </row>
    <row r="22" spans="1:7" ht="57.75" customHeight="1" x14ac:dyDescent="0.3">
      <c r="A22" s="8" t="s">
        <v>28</v>
      </c>
      <c r="B22" s="10">
        <v>2</v>
      </c>
      <c r="C22" s="10">
        <v>2</v>
      </c>
      <c r="D22" s="85" t="s">
        <v>461</v>
      </c>
      <c r="E22" s="10">
        <v>2</v>
      </c>
      <c r="F22" s="62"/>
    </row>
    <row r="23" spans="1:7" s="99" customFormat="1" ht="140.25" customHeight="1" x14ac:dyDescent="0.3">
      <c r="A23" s="29" t="s">
        <v>45</v>
      </c>
      <c r="B23" s="96">
        <v>2</v>
      </c>
      <c r="C23" s="10">
        <v>2</v>
      </c>
      <c r="D23" s="215" t="s">
        <v>462</v>
      </c>
      <c r="E23" s="96">
        <v>2</v>
      </c>
      <c r="F23" s="180"/>
      <c r="G23" s="105"/>
    </row>
    <row r="24" spans="1:7" ht="41.4" x14ac:dyDescent="0.3">
      <c r="A24" s="8" t="s">
        <v>44</v>
      </c>
      <c r="B24" s="10">
        <v>2</v>
      </c>
      <c r="C24" s="64">
        <v>2</v>
      </c>
      <c r="D24" s="84" t="s">
        <v>463</v>
      </c>
      <c r="E24" s="10">
        <v>2</v>
      </c>
      <c r="F24" s="56" t="s">
        <v>102</v>
      </c>
    </row>
    <row r="25" spans="1:7" ht="50.4" x14ac:dyDescent="0.3">
      <c r="A25" s="28" t="s">
        <v>83</v>
      </c>
      <c r="B25" s="10">
        <v>2</v>
      </c>
      <c r="C25" s="10">
        <v>2</v>
      </c>
      <c r="D25" s="56"/>
      <c r="E25" s="10">
        <v>2</v>
      </c>
      <c r="F25" s="62"/>
    </row>
    <row r="26" spans="1:7" ht="48" customHeight="1" x14ac:dyDescent="0.3">
      <c r="A26" s="28" t="s">
        <v>46</v>
      </c>
      <c r="B26" s="10">
        <v>2</v>
      </c>
      <c r="C26" s="10">
        <v>2</v>
      </c>
      <c r="D26" s="56"/>
      <c r="E26" s="10">
        <v>2</v>
      </c>
      <c r="F26" s="62"/>
    </row>
    <row r="27" spans="1:7" ht="33.6" x14ac:dyDescent="0.3">
      <c r="A27" s="29" t="s">
        <v>138</v>
      </c>
      <c r="B27" s="10">
        <v>2</v>
      </c>
      <c r="C27" s="10">
        <v>2</v>
      </c>
      <c r="D27" s="56" t="s">
        <v>243</v>
      </c>
      <c r="E27" s="10">
        <v>2</v>
      </c>
      <c r="F27" s="62"/>
    </row>
    <row r="28" spans="1:7" ht="22.5" customHeight="1" x14ac:dyDescent="0.3">
      <c r="A28" s="7" t="s">
        <v>29</v>
      </c>
      <c r="B28" s="123">
        <f>SUM(B29:B33)</f>
        <v>10</v>
      </c>
      <c r="C28" s="123">
        <f>SUM(C29:C33)</f>
        <v>9</v>
      </c>
      <c r="D28" s="62"/>
      <c r="E28" s="123">
        <f>SUM(E29:E33)</f>
        <v>9</v>
      </c>
      <c r="F28" s="62"/>
    </row>
    <row r="29" spans="1:7" ht="54.75" customHeight="1" x14ac:dyDescent="0.3">
      <c r="A29" s="8" t="s">
        <v>139</v>
      </c>
      <c r="B29" s="10">
        <v>2</v>
      </c>
      <c r="C29" s="10">
        <v>2</v>
      </c>
      <c r="D29" s="56"/>
      <c r="E29" s="10">
        <v>2</v>
      </c>
      <c r="F29" s="62"/>
    </row>
    <row r="30" spans="1:7" s="99" customFormat="1" ht="54" customHeight="1" x14ac:dyDescent="0.3">
      <c r="A30" s="188" t="s">
        <v>140</v>
      </c>
      <c r="B30" s="96">
        <v>2</v>
      </c>
      <c r="C30" s="96">
        <v>1</v>
      </c>
      <c r="D30" s="84" t="s">
        <v>467</v>
      </c>
      <c r="E30" s="96">
        <v>1</v>
      </c>
      <c r="F30" s="187"/>
      <c r="G30" s="105"/>
    </row>
    <row r="31" spans="1:7" ht="54" customHeight="1" x14ac:dyDescent="0.3">
      <c r="A31" s="28" t="s">
        <v>117</v>
      </c>
      <c r="B31" s="10">
        <v>2</v>
      </c>
      <c r="C31" s="10">
        <v>2</v>
      </c>
      <c r="D31" s="84" t="s">
        <v>464</v>
      </c>
      <c r="E31" s="10">
        <v>2</v>
      </c>
      <c r="F31" s="56" t="s">
        <v>118</v>
      </c>
    </row>
    <row r="32" spans="1:7" ht="50.4" x14ac:dyDescent="0.3">
      <c r="A32" s="8" t="s">
        <v>141</v>
      </c>
      <c r="B32" s="10">
        <v>2</v>
      </c>
      <c r="C32" s="10">
        <v>2</v>
      </c>
      <c r="D32" s="84" t="s">
        <v>465</v>
      </c>
      <c r="E32" s="10">
        <v>2</v>
      </c>
      <c r="F32" s="62"/>
    </row>
    <row r="33" spans="1:6" s="5" customFormat="1" ht="63.75" customHeight="1" x14ac:dyDescent="0.3">
      <c r="A33" s="8" t="s">
        <v>142</v>
      </c>
      <c r="B33" s="10">
        <v>2</v>
      </c>
      <c r="C33" s="10">
        <v>2</v>
      </c>
      <c r="D33" s="56"/>
      <c r="E33" s="10">
        <v>2</v>
      </c>
      <c r="F33" s="56" t="s">
        <v>146</v>
      </c>
    </row>
    <row r="34" spans="1:6" s="5" customFormat="1" ht="24" customHeight="1" x14ac:dyDescent="0.3">
      <c r="A34" s="7" t="s">
        <v>30</v>
      </c>
      <c r="B34" s="123">
        <f>SUM(B35:B38)</f>
        <v>8</v>
      </c>
      <c r="C34" s="123">
        <f>SUM(C35:C38)</f>
        <v>8</v>
      </c>
      <c r="D34" s="62"/>
      <c r="E34" s="123">
        <f>SUM(E35:E38)</f>
        <v>8</v>
      </c>
      <c r="F34" s="62"/>
    </row>
    <row r="35" spans="1:6" s="5" customFormat="1" ht="67.2" x14ac:dyDescent="0.3">
      <c r="A35" s="9" t="s">
        <v>61</v>
      </c>
      <c r="B35" s="10">
        <v>2</v>
      </c>
      <c r="C35" s="10">
        <v>2</v>
      </c>
      <c r="D35" s="92"/>
      <c r="E35" s="10">
        <v>2</v>
      </c>
      <c r="F35" s="62"/>
    </row>
    <row r="36" spans="1:6" s="5" customFormat="1" ht="50.4" x14ac:dyDescent="0.3">
      <c r="A36" s="28" t="s">
        <v>62</v>
      </c>
      <c r="B36" s="10">
        <v>2</v>
      </c>
      <c r="C36" s="10">
        <v>2</v>
      </c>
      <c r="D36" s="56"/>
      <c r="E36" s="10">
        <v>2</v>
      </c>
      <c r="F36" s="62"/>
    </row>
    <row r="37" spans="1:6" s="5" customFormat="1" ht="33.6" x14ac:dyDescent="0.3">
      <c r="A37" s="9" t="s">
        <v>143</v>
      </c>
      <c r="B37" s="10">
        <v>2</v>
      </c>
      <c r="C37" s="10">
        <v>2</v>
      </c>
      <c r="D37" s="56"/>
      <c r="E37" s="10">
        <v>2</v>
      </c>
      <c r="F37" s="62"/>
    </row>
    <row r="38" spans="1:6" s="5" customFormat="1" ht="33.6" x14ac:dyDescent="0.3">
      <c r="A38" s="28" t="s">
        <v>125</v>
      </c>
      <c r="B38" s="10">
        <v>2</v>
      </c>
      <c r="C38" s="10">
        <v>2</v>
      </c>
      <c r="D38" s="56"/>
      <c r="E38" s="10">
        <v>2</v>
      </c>
      <c r="F38" s="62"/>
    </row>
    <row r="39" spans="1:6" s="5" customFormat="1" ht="28.5" customHeight="1" x14ac:dyDescent="0.3">
      <c r="A39" s="7" t="s">
        <v>31</v>
      </c>
      <c r="B39" s="123">
        <f>SUM(B40:B41)</f>
        <v>4</v>
      </c>
      <c r="C39" s="123">
        <f>SUM(C40:C41)</f>
        <v>4</v>
      </c>
      <c r="D39" s="62"/>
      <c r="E39" s="123">
        <f>SUM(E40:E41)</f>
        <v>4</v>
      </c>
      <c r="F39" s="62"/>
    </row>
    <row r="40" spans="1:6" s="5" customFormat="1" ht="33.6" x14ac:dyDescent="0.3">
      <c r="A40" s="8" t="s">
        <v>40</v>
      </c>
      <c r="B40" s="10">
        <v>2</v>
      </c>
      <c r="C40" s="10">
        <v>2</v>
      </c>
      <c r="D40" s="56"/>
      <c r="E40" s="10">
        <v>2</v>
      </c>
      <c r="F40" s="62"/>
    </row>
    <row r="41" spans="1:6" s="5" customFormat="1" ht="84" x14ac:dyDescent="0.3">
      <c r="A41" s="28" t="s">
        <v>144</v>
      </c>
      <c r="B41" s="10">
        <v>2</v>
      </c>
      <c r="C41" s="10">
        <v>2</v>
      </c>
      <c r="D41" s="56"/>
      <c r="E41" s="10">
        <v>2</v>
      </c>
      <c r="F41" s="62"/>
    </row>
    <row r="42" spans="1:6" s="5" customFormat="1" ht="27" customHeight="1" x14ac:dyDescent="0.3">
      <c r="A42" s="25" t="s">
        <v>32</v>
      </c>
      <c r="B42" s="123">
        <f>SUM(B43:B47)</f>
        <v>10</v>
      </c>
      <c r="C42" s="123">
        <f>SUM(C43:C47)</f>
        <v>7</v>
      </c>
      <c r="D42" s="62"/>
      <c r="E42" s="123">
        <f>SUM(E43:E47)</f>
        <v>7</v>
      </c>
      <c r="F42" s="62"/>
    </row>
    <row r="43" spans="1:6" s="5" customFormat="1" ht="162" customHeight="1" x14ac:dyDescent="0.3">
      <c r="A43" s="8" t="s">
        <v>33</v>
      </c>
      <c r="B43" s="10">
        <v>2</v>
      </c>
      <c r="C43" s="10">
        <v>2</v>
      </c>
      <c r="D43" s="56"/>
      <c r="E43" s="10">
        <v>2</v>
      </c>
      <c r="F43" s="62"/>
    </row>
    <row r="44" spans="1:6" s="5" customFormat="1" ht="33.6" x14ac:dyDescent="0.3">
      <c r="A44" s="8" t="s">
        <v>49</v>
      </c>
      <c r="B44" s="10">
        <v>2</v>
      </c>
      <c r="C44" s="10">
        <v>2</v>
      </c>
      <c r="D44" s="93"/>
      <c r="E44" s="10">
        <v>2</v>
      </c>
      <c r="F44" s="62"/>
    </row>
    <row r="45" spans="1:6" s="5" customFormat="1" ht="50.4" x14ac:dyDescent="0.3">
      <c r="A45" s="28" t="s">
        <v>150</v>
      </c>
      <c r="B45" s="10">
        <v>2</v>
      </c>
      <c r="C45" s="10"/>
      <c r="D45" s="56"/>
      <c r="E45" s="10"/>
      <c r="F45" s="62"/>
    </row>
    <row r="46" spans="1:6" s="5" customFormat="1" ht="50.4" x14ac:dyDescent="0.3">
      <c r="A46" s="28" t="s">
        <v>59</v>
      </c>
      <c r="B46" s="10">
        <v>2</v>
      </c>
      <c r="C46" s="10">
        <v>1</v>
      </c>
      <c r="D46" s="56"/>
      <c r="E46" s="10">
        <v>1</v>
      </c>
      <c r="F46" s="62"/>
    </row>
    <row r="47" spans="1:6" s="5" customFormat="1" ht="27.75" customHeight="1" x14ac:dyDescent="0.3">
      <c r="A47" s="8" t="s">
        <v>63</v>
      </c>
      <c r="B47" s="10">
        <v>2</v>
      </c>
      <c r="C47" s="10">
        <v>2</v>
      </c>
      <c r="D47" s="56"/>
      <c r="E47" s="10">
        <v>2</v>
      </c>
      <c r="F47" s="62"/>
    </row>
    <row r="48" spans="1:6" s="5" customFormat="1" ht="23.25" customHeight="1" x14ac:dyDescent="0.3">
      <c r="A48" s="25" t="s">
        <v>34</v>
      </c>
      <c r="B48" s="6">
        <f>B49+B52</f>
        <v>10</v>
      </c>
      <c r="C48" s="6">
        <f>C49+C52</f>
        <v>5</v>
      </c>
      <c r="D48" s="62"/>
      <c r="E48" s="6">
        <f>E49+E52</f>
        <v>6</v>
      </c>
      <c r="F48" s="62"/>
    </row>
    <row r="49" spans="1:7" ht="23.25" customHeight="1" x14ac:dyDescent="0.3">
      <c r="A49" s="25" t="s">
        <v>16</v>
      </c>
      <c r="B49" s="123">
        <f>SUM(B50:B51)</f>
        <v>4</v>
      </c>
      <c r="C49" s="123">
        <f>SUM(C50:C51)</f>
        <v>4</v>
      </c>
      <c r="D49" s="62"/>
      <c r="E49" s="123">
        <f>SUM(E50:E51)</f>
        <v>4</v>
      </c>
      <c r="F49" s="62"/>
    </row>
    <row r="50" spans="1:7" ht="72" customHeight="1" x14ac:dyDescent="0.3">
      <c r="A50" s="28" t="s">
        <v>131</v>
      </c>
      <c r="B50" s="10">
        <v>2</v>
      </c>
      <c r="C50" s="10">
        <v>2</v>
      </c>
      <c r="D50" s="56"/>
      <c r="E50" s="10">
        <v>2</v>
      </c>
      <c r="F50" s="56" t="s">
        <v>122</v>
      </c>
    </row>
    <row r="51" spans="1:7" s="99" customFormat="1" ht="69.75" customHeight="1" x14ac:dyDescent="0.3">
      <c r="A51" s="29" t="s">
        <v>48</v>
      </c>
      <c r="B51" s="96">
        <v>2</v>
      </c>
      <c r="C51" s="96">
        <v>2</v>
      </c>
      <c r="D51" s="160" t="s">
        <v>461</v>
      </c>
      <c r="E51" s="96">
        <v>2</v>
      </c>
      <c r="F51" s="187"/>
      <c r="G51" s="192"/>
    </row>
    <row r="52" spans="1:7" ht="27" customHeight="1" x14ac:dyDescent="0.3">
      <c r="A52" s="25" t="s">
        <v>35</v>
      </c>
      <c r="B52" s="123">
        <f>SUM(B53:B55)</f>
        <v>6</v>
      </c>
      <c r="C52" s="123">
        <f>SUM(C53:C55)</f>
        <v>1</v>
      </c>
      <c r="D52" s="62"/>
      <c r="E52" s="123">
        <f>SUM(E53:E55)</f>
        <v>2</v>
      </c>
      <c r="F52" s="62"/>
    </row>
    <row r="53" spans="1:7" ht="33.6" x14ac:dyDescent="0.3">
      <c r="A53" s="8" t="s">
        <v>50</v>
      </c>
      <c r="B53" s="10">
        <v>2</v>
      </c>
      <c r="C53" s="10">
        <v>1</v>
      </c>
      <c r="D53" s="56" t="s">
        <v>37</v>
      </c>
      <c r="E53" s="10">
        <v>1</v>
      </c>
      <c r="F53" s="56" t="s">
        <v>37</v>
      </c>
    </row>
    <row r="54" spans="1:7" ht="35.25" customHeight="1" x14ac:dyDescent="0.3">
      <c r="A54" s="8" t="s">
        <v>36</v>
      </c>
      <c r="B54" s="10">
        <v>2</v>
      </c>
      <c r="C54" s="10"/>
      <c r="D54" s="56"/>
      <c r="E54" s="10"/>
      <c r="F54" s="62"/>
    </row>
    <row r="55" spans="1:7" s="99" customFormat="1" ht="45.75" customHeight="1" x14ac:dyDescent="0.3">
      <c r="A55" s="29" t="s">
        <v>68</v>
      </c>
      <c r="B55" s="96">
        <v>2</v>
      </c>
      <c r="C55" s="96"/>
      <c r="D55" s="160"/>
      <c r="E55" s="96">
        <v>1</v>
      </c>
      <c r="F55" s="187"/>
      <c r="G55" s="105" t="s">
        <v>308</v>
      </c>
    </row>
    <row r="56" spans="1:7" ht="15.75" customHeight="1" x14ac:dyDescent="0.3">
      <c r="A56" s="121" t="s">
        <v>5</v>
      </c>
      <c r="B56" s="6">
        <f>B13+B20+B48</f>
        <v>62</v>
      </c>
      <c r="C56" s="6">
        <f>C13+C20+C48</f>
        <v>53</v>
      </c>
      <c r="D56" s="88"/>
      <c r="E56" s="6">
        <f>E13+E20+E48</f>
        <v>54</v>
      </c>
      <c r="F56" s="147"/>
    </row>
    <row r="57" spans="1:7" ht="21" customHeight="1" x14ac:dyDescent="0.3">
      <c r="A57" s="123" t="s">
        <v>6</v>
      </c>
      <c r="B57" s="6">
        <v>100</v>
      </c>
      <c r="C57" s="238">
        <f>ROUND(C56/B56*100,0)</f>
        <v>85</v>
      </c>
      <c r="D57" s="239"/>
      <c r="E57" s="228">
        <f>ROUND(E56/B56*100,0)</f>
        <v>87</v>
      </c>
      <c r="F57" s="228"/>
    </row>
    <row r="58" spans="1:7" ht="21" customHeight="1" x14ac:dyDescent="0.3">
      <c r="A58" s="123" t="s">
        <v>7</v>
      </c>
      <c r="B58" s="10"/>
      <c r="C58" s="228" t="str">
        <f>IF(AND(AND(C15=2,C22=2),C57&gt;=80),"Loại A",IF(AND(AND(C15=2,C22=2),C57&gt;=65),"Loại B",IF(AND(AND(C15=2,C22=2),C57&gt;=50),"Loại C",IF(AND(AND(C15=2,C22=2),C57&lt;50),"Không đạt chuẩn",IF(OR(C15&lt;2,C22&lt;2),"Không đạt chuẩn")))))</f>
        <v>Loại A</v>
      </c>
      <c r="D58" s="228"/>
      <c r="E58" s="228" t="str">
        <f>IF(AND(AND(E15=2,E22=2),E57&gt;=80),"Loại A",IF(AND(AND(E15=2,E22=2),E57&gt;=65),"Loại B",IF(AND(AND(E15=2,E22=2),E57&gt;=50),"Loại C",IF(AND(AND(E15=2,E22=2),E57&lt;50),"Không đạt chuẩn",IF(OR(E15&lt;2,E22&lt;2),"Không đạt chuẩn")))))</f>
        <v>Loại A</v>
      </c>
      <c r="F58" s="228"/>
    </row>
    <row r="59" spans="1:7" ht="3" customHeight="1" x14ac:dyDescent="0.3">
      <c r="A59" s="12"/>
    </row>
    <row r="60" spans="1:7" x14ac:dyDescent="0.3">
      <c r="A60" s="122" t="s">
        <v>466</v>
      </c>
      <c r="D60" s="221" t="s">
        <v>444</v>
      </c>
      <c r="E60" s="221"/>
      <c r="F60" s="221"/>
    </row>
    <row r="61" spans="1:7" x14ac:dyDescent="0.3">
      <c r="A61" s="124" t="s">
        <v>426</v>
      </c>
      <c r="D61" s="223" t="s">
        <v>427</v>
      </c>
      <c r="E61" s="223"/>
      <c r="F61" s="223"/>
    </row>
    <row r="62" spans="1:7" x14ac:dyDescent="0.3">
      <c r="A62" s="122"/>
      <c r="D62" s="221"/>
      <c r="E62" s="221"/>
      <c r="F62" s="221"/>
    </row>
    <row r="65" spans="1:7" ht="13.5" customHeight="1" x14ac:dyDescent="0.3">
      <c r="C65" s="13"/>
    </row>
    <row r="66" spans="1:7" s="189" customFormat="1" ht="18.75" customHeight="1" x14ac:dyDescent="0.3">
      <c r="A66" s="169" t="s">
        <v>208</v>
      </c>
      <c r="D66" s="229" t="s">
        <v>179</v>
      </c>
      <c r="E66" s="229"/>
      <c r="F66" s="229"/>
      <c r="G66" s="206"/>
    </row>
    <row r="67" spans="1:7" x14ac:dyDescent="0.3">
      <c r="C67" s="13"/>
      <c r="D67" s="5"/>
      <c r="G67" s="5"/>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17 B20:C21 B18:B19 B25:C30 B22:B24 B33:C55 B31:B32">
    <cfRule type="cellIs" dxfId="105" priority="5" stopIfTrue="1" operator="equal">
      <formula>0</formula>
    </cfRule>
  </conditionalFormatting>
  <conditionalFormatting sqref="E13:E55">
    <cfRule type="cellIs" dxfId="104" priority="4" stopIfTrue="1" operator="equal">
      <formula>0</formula>
    </cfRule>
  </conditionalFormatting>
  <conditionalFormatting sqref="C18:C19">
    <cfRule type="cellIs" dxfId="103" priority="3" stopIfTrue="1" operator="equal">
      <formula>0</formula>
    </cfRule>
  </conditionalFormatting>
  <conditionalFormatting sqref="C22:C24">
    <cfRule type="cellIs" dxfId="102" priority="2" stopIfTrue="1" operator="equal">
      <formula>0</formula>
    </cfRule>
  </conditionalFormatting>
  <conditionalFormatting sqref="C31:C32">
    <cfRule type="cellIs" dxfId="101" priority="1" stopIfTrue="1" operator="equal">
      <formula>0</formula>
    </cfRule>
  </conditionalFormatting>
  <pageMargins left="0.26" right="0.24" top="0.33" bottom="0.28999999999999998" header="0.2" footer="0.16"/>
  <pageSetup paperSize="9" orientation="landscape"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7"/>
  <sheetViews>
    <sheetView topLeftCell="A46" zoomScale="90" zoomScaleNormal="90" workbookViewId="0">
      <selection activeCell="E42" sqref="E42"/>
    </sheetView>
  </sheetViews>
  <sheetFormatPr defaultColWidth="8.90625" defaultRowHeight="16.8" x14ac:dyDescent="0.3"/>
  <cols>
    <col min="1" max="1" width="49.1796875" style="5" customWidth="1"/>
    <col min="2" max="2" width="6.6328125" style="5" customWidth="1"/>
    <col min="3" max="3" width="10.81640625" style="5" customWidth="1"/>
    <col min="4" max="4" width="18.81640625" style="5" customWidth="1"/>
    <col min="5" max="5" width="11.6328125" style="5" customWidth="1"/>
    <col min="6" max="6" width="18.08984375" style="89" customWidth="1"/>
    <col min="7" max="7" width="25.453125" style="86" customWidth="1"/>
    <col min="8" max="16384" width="8.90625" style="5"/>
  </cols>
  <sheetData>
    <row r="1" spans="1:7" ht="17.25" customHeight="1" x14ac:dyDescent="0.3"/>
    <row r="2" spans="1:7" ht="58.5" customHeight="1" x14ac:dyDescent="0.3">
      <c r="A2" s="55" t="s">
        <v>244</v>
      </c>
      <c r="B2" s="3"/>
      <c r="D2" s="230" t="s">
        <v>9</v>
      </c>
      <c r="E2" s="230"/>
      <c r="F2" s="230"/>
    </row>
    <row r="3" spans="1:7" ht="9.75" customHeight="1" x14ac:dyDescent="0.3">
      <c r="A3" s="1"/>
      <c r="B3" s="2"/>
    </row>
    <row r="4" spans="1:7" ht="28.5" customHeight="1" x14ac:dyDescent="0.3">
      <c r="A4" s="224" t="s">
        <v>502</v>
      </c>
      <c r="B4" s="226"/>
      <c r="C4" s="226"/>
      <c r="D4" s="226"/>
      <c r="E4" s="226"/>
      <c r="F4" s="226"/>
    </row>
    <row r="5" spans="1:7" s="89" customFormat="1" ht="18" customHeight="1" x14ac:dyDescent="0.3">
      <c r="A5" s="144" t="s">
        <v>428</v>
      </c>
      <c r="B5" s="90"/>
      <c r="C5" s="90"/>
      <c r="D5" s="90"/>
      <c r="E5" s="90"/>
      <c r="F5" s="90"/>
      <c r="G5" s="195"/>
    </row>
    <row r="6" spans="1:7" s="89" customFormat="1" ht="18" customHeight="1" x14ac:dyDescent="0.3">
      <c r="A6" s="144" t="s">
        <v>227</v>
      </c>
      <c r="B6" s="90"/>
      <c r="C6" s="90"/>
      <c r="D6" s="90"/>
      <c r="E6" s="90"/>
      <c r="F6" s="90"/>
      <c r="G6" s="195"/>
    </row>
    <row r="7" spans="1:7" s="89" customFormat="1" ht="18" customHeight="1" x14ac:dyDescent="0.3">
      <c r="A7" s="145" t="s">
        <v>429</v>
      </c>
      <c r="B7" s="90"/>
      <c r="C7" s="90"/>
      <c r="D7" s="90"/>
      <c r="E7" s="90"/>
      <c r="F7" s="90"/>
      <c r="G7" s="195"/>
    </row>
    <row r="8" spans="1:7" s="89" customFormat="1" ht="18" customHeight="1" x14ac:dyDescent="0.3">
      <c r="A8" s="144" t="s">
        <v>430</v>
      </c>
      <c r="B8" s="90"/>
      <c r="C8" s="90"/>
      <c r="D8" s="90"/>
      <c r="E8" s="90"/>
      <c r="F8" s="90"/>
      <c r="G8" s="195"/>
    </row>
    <row r="9" spans="1:7" ht="18" customHeight="1" x14ac:dyDescent="0.3">
      <c r="A9" s="11" t="s">
        <v>245</v>
      </c>
      <c r="B9" s="26"/>
      <c r="C9" s="26"/>
      <c r="D9" s="26"/>
      <c r="E9" s="26"/>
      <c r="F9" s="90"/>
    </row>
    <row r="10" spans="1:7" ht="10.5" customHeight="1" x14ac:dyDescent="0.3">
      <c r="A10" s="4"/>
    </row>
    <row r="11" spans="1:7" x14ac:dyDescent="0.3">
      <c r="A11" s="228" t="s">
        <v>0</v>
      </c>
      <c r="B11" s="228" t="s">
        <v>1</v>
      </c>
      <c r="C11" s="228" t="s">
        <v>21</v>
      </c>
      <c r="D11" s="228"/>
      <c r="E11" s="228" t="s">
        <v>2</v>
      </c>
      <c r="F11" s="228"/>
    </row>
    <row r="12" spans="1:7" ht="33.6" x14ac:dyDescent="0.3">
      <c r="A12" s="228"/>
      <c r="B12" s="228"/>
      <c r="C12" s="66" t="s">
        <v>3</v>
      </c>
      <c r="D12" s="22" t="s">
        <v>4</v>
      </c>
      <c r="E12" s="22" t="s">
        <v>3</v>
      </c>
      <c r="F12" s="91" t="s">
        <v>4</v>
      </c>
    </row>
    <row r="13" spans="1:7" ht="21.75" customHeight="1" x14ac:dyDescent="0.3">
      <c r="A13" s="23" t="s">
        <v>22</v>
      </c>
      <c r="B13" s="6">
        <f>B14+B17</f>
        <v>8</v>
      </c>
      <c r="C13" s="6">
        <f>C14+C17</f>
        <v>8</v>
      </c>
      <c r="D13" s="44"/>
      <c r="E13" s="6">
        <f>E14+E17</f>
        <v>8</v>
      </c>
      <c r="F13" s="62"/>
    </row>
    <row r="14" spans="1:7" ht="21.75" customHeight="1" x14ac:dyDescent="0.3">
      <c r="A14" s="24" t="s">
        <v>12</v>
      </c>
      <c r="B14" s="53">
        <f>SUM(B15:B16)</f>
        <v>4</v>
      </c>
      <c r="C14" s="53">
        <f>SUM(C15:C16)</f>
        <v>4</v>
      </c>
      <c r="D14" s="44"/>
      <c r="E14" s="53">
        <f>SUM(E15:E16)</f>
        <v>4</v>
      </c>
      <c r="F14" s="62"/>
    </row>
    <row r="15" spans="1:7" ht="33.6" x14ac:dyDescent="0.3">
      <c r="A15" s="9" t="s">
        <v>54</v>
      </c>
      <c r="B15" s="10">
        <v>2</v>
      </c>
      <c r="C15" s="10">
        <v>2</v>
      </c>
      <c r="D15" s="67" t="s">
        <v>246</v>
      </c>
      <c r="E15" s="68">
        <v>2</v>
      </c>
      <c r="F15" s="62"/>
    </row>
    <row r="16" spans="1:7" ht="31.2" x14ac:dyDescent="0.3">
      <c r="A16" s="9" t="s">
        <v>23</v>
      </c>
      <c r="B16" s="10">
        <v>2</v>
      </c>
      <c r="C16" s="10">
        <v>2</v>
      </c>
      <c r="D16" s="67" t="s">
        <v>247</v>
      </c>
      <c r="E16" s="68">
        <v>2</v>
      </c>
      <c r="F16" s="62"/>
    </row>
    <row r="17" spans="1:6" ht="23.25" customHeight="1" x14ac:dyDescent="0.3">
      <c r="A17" s="24" t="s">
        <v>13</v>
      </c>
      <c r="B17" s="53">
        <f>SUM(B18:B19)</f>
        <v>4</v>
      </c>
      <c r="C17" s="53">
        <f>SUM(C18:C19)</f>
        <v>4</v>
      </c>
      <c r="D17" s="69"/>
      <c r="E17" s="53">
        <f>SUM(E18:E19)</f>
        <v>4</v>
      </c>
      <c r="F17" s="62"/>
    </row>
    <row r="18" spans="1:6" ht="143.25" customHeight="1" x14ac:dyDescent="0.3">
      <c r="A18" s="8" t="s">
        <v>24</v>
      </c>
      <c r="B18" s="10">
        <v>2</v>
      </c>
      <c r="C18" s="70">
        <v>2</v>
      </c>
      <c r="D18" s="67" t="s">
        <v>248</v>
      </c>
      <c r="E18" s="68">
        <v>2</v>
      </c>
      <c r="F18" s="62"/>
    </row>
    <row r="19" spans="1:6" ht="83.25" customHeight="1" x14ac:dyDescent="0.3">
      <c r="A19" s="8" t="s">
        <v>25</v>
      </c>
      <c r="B19" s="10">
        <v>2</v>
      </c>
      <c r="C19" s="70">
        <v>2</v>
      </c>
      <c r="D19" s="67" t="s">
        <v>249</v>
      </c>
      <c r="E19" s="68">
        <v>2</v>
      </c>
      <c r="F19" s="62"/>
    </row>
    <row r="20" spans="1:6" ht="21.75" customHeight="1" x14ac:dyDescent="0.3">
      <c r="A20" s="7" t="s">
        <v>26</v>
      </c>
      <c r="B20" s="6">
        <f>B21+B28+B34+B39+B42</f>
        <v>44</v>
      </c>
      <c r="C20" s="6">
        <f>C21+C28+C34+C39+C42</f>
        <v>38</v>
      </c>
      <c r="D20" s="71"/>
      <c r="E20" s="6">
        <f>E21+E28+E34+E39+E42</f>
        <v>40</v>
      </c>
      <c r="F20" s="62"/>
    </row>
    <row r="21" spans="1:6" ht="21.75" customHeight="1" x14ac:dyDescent="0.3">
      <c r="A21" s="7" t="s">
        <v>27</v>
      </c>
      <c r="B21" s="53">
        <f>SUM(B22:B27)</f>
        <v>12</v>
      </c>
      <c r="C21" s="53">
        <f>SUM(C22:C27)</f>
        <v>12</v>
      </c>
      <c r="D21" s="72"/>
      <c r="E21" s="53">
        <f>SUM(E22:E27)</f>
        <v>12</v>
      </c>
      <c r="F21" s="62"/>
    </row>
    <row r="22" spans="1:6" ht="68.400000000000006" customHeight="1" x14ac:dyDescent="0.3">
      <c r="A22" s="8" t="s">
        <v>28</v>
      </c>
      <c r="B22" s="10">
        <v>2</v>
      </c>
      <c r="C22" s="10">
        <v>2</v>
      </c>
      <c r="D22" s="73" t="s">
        <v>250</v>
      </c>
      <c r="E22" s="10">
        <v>2</v>
      </c>
      <c r="F22" s="62"/>
    </row>
    <row r="23" spans="1:6" s="99" customFormat="1" ht="91.5" customHeight="1" x14ac:dyDescent="0.3">
      <c r="A23" s="29" t="s">
        <v>45</v>
      </c>
      <c r="B23" s="96">
        <v>2</v>
      </c>
      <c r="C23" s="10">
        <v>2</v>
      </c>
      <c r="D23" s="74" t="s">
        <v>471</v>
      </c>
      <c r="E23" s="96">
        <v>2</v>
      </c>
      <c r="F23" s="160" t="s">
        <v>38</v>
      </c>
    </row>
    <row r="24" spans="1:6" ht="41.4" x14ac:dyDescent="0.3">
      <c r="A24" s="8" t="s">
        <v>44</v>
      </c>
      <c r="B24" s="10">
        <v>2</v>
      </c>
      <c r="C24" s="10">
        <v>2</v>
      </c>
      <c r="D24" s="74" t="s">
        <v>251</v>
      </c>
      <c r="E24" s="10">
        <v>2</v>
      </c>
      <c r="F24" s="56" t="s">
        <v>102</v>
      </c>
    </row>
    <row r="25" spans="1:6" ht="50.4" x14ac:dyDescent="0.3">
      <c r="A25" s="28" t="s">
        <v>83</v>
      </c>
      <c r="B25" s="10">
        <v>2</v>
      </c>
      <c r="C25" s="10">
        <v>2</v>
      </c>
      <c r="D25" s="37"/>
      <c r="E25" s="10">
        <v>2</v>
      </c>
      <c r="F25" s="62"/>
    </row>
    <row r="26" spans="1:6" ht="50.4" x14ac:dyDescent="0.3">
      <c r="A26" s="28" t="s">
        <v>46</v>
      </c>
      <c r="B26" s="10">
        <v>2</v>
      </c>
      <c r="C26" s="10">
        <v>2</v>
      </c>
      <c r="D26" s="37"/>
      <c r="E26" s="10">
        <v>2</v>
      </c>
      <c r="F26" s="62"/>
    </row>
    <row r="27" spans="1:6" ht="33.6" x14ac:dyDescent="0.3">
      <c r="A27" s="29" t="s">
        <v>138</v>
      </c>
      <c r="B27" s="10">
        <v>2</v>
      </c>
      <c r="C27" s="10">
        <v>2</v>
      </c>
      <c r="D27" s="75" t="s">
        <v>252</v>
      </c>
      <c r="E27" s="10">
        <v>2</v>
      </c>
      <c r="F27" s="62"/>
    </row>
    <row r="28" spans="1:6" ht="22.5" customHeight="1" x14ac:dyDescent="0.3">
      <c r="A28" s="7" t="s">
        <v>29</v>
      </c>
      <c r="B28" s="53">
        <f>SUM(B29:B33)</f>
        <v>10</v>
      </c>
      <c r="C28" s="53">
        <f>SUM(C29:C33)</f>
        <v>9</v>
      </c>
      <c r="D28" s="44"/>
      <c r="E28" s="53">
        <f>SUM(E29:E33)</f>
        <v>9</v>
      </c>
      <c r="F28" s="62"/>
    </row>
    <row r="29" spans="1:6" ht="54.75" customHeight="1" x14ac:dyDescent="0.3">
      <c r="A29" s="8" t="s">
        <v>139</v>
      </c>
      <c r="B29" s="10">
        <v>2</v>
      </c>
      <c r="C29" s="10">
        <v>2</v>
      </c>
      <c r="D29" s="44"/>
      <c r="E29" s="10">
        <v>2</v>
      </c>
      <c r="F29" s="62"/>
    </row>
    <row r="30" spans="1:6" ht="66" customHeight="1" x14ac:dyDescent="0.3">
      <c r="A30" s="8" t="s">
        <v>140</v>
      </c>
      <c r="B30" s="10">
        <v>2</v>
      </c>
      <c r="C30" s="10">
        <v>1</v>
      </c>
      <c r="D30" s="72" t="s">
        <v>472</v>
      </c>
      <c r="E30" s="10">
        <v>1</v>
      </c>
      <c r="F30" s="62"/>
    </row>
    <row r="31" spans="1:6" ht="54" customHeight="1" x14ac:dyDescent="0.3">
      <c r="A31" s="28" t="s">
        <v>117</v>
      </c>
      <c r="B31" s="10">
        <v>2</v>
      </c>
      <c r="C31" s="10">
        <v>2</v>
      </c>
      <c r="D31" s="37"/>
      <c r="E31" s="10">
        <v>2</v>
      </c>
      <c r="F31" s="56" t="s">
        <v>118</v>
      </c>
    </row>
    <row r="32" spans="1:6" ht="50.4" x14ac:dyDescent="0.3">
      <c r="A32" s="8" t="s">
        <v>141</v>
      </c>
      <c r="B32" s="10">
        <v>2</v>
      </c>
      <c r="C32" s="10">
        <v>2</v>
      </c>
      <c r="D32" s="44"/>
      <c r="E32" s="10">
        <v>2</v>
      </c>
      <c r="F32" s="62"/>
    </row>
    <row r="33" spans="1:7" ht="63.75" customHeight="1" x14ac:dyDescent="0.3">
      <c r="A33" s="8" t="s">
        <v>142</v>
      </c>
      <c r="B33" s="10">
        <v>2</v>
      </c>
      <c r="C33" s="10">
        <v>2</v>
      </c>
      <c r="D33" s="37"/>
      <c r="E33" s="10">
        <v>2</v>
      </c>
      <c r="F33" s="56" t="s">
        <v>146</v>
      </c>
    </row>
    <row r="34" spans="1:7" ht="24" customHeight="1" x14ac:dyDescent="0.3">
      <c r="A34" s="7" t="s">
        <v>30</v>
      </c>
      <c r="B34" s="53">
        <f>SUM(B35:B38)</f>
        <v>8</v>
      </c>
      <c r="C34" s="53">
        <f>SUM(C35:C38)</f>
        <v>7</v>
      </c>
      <c r="D34" s="44"/>
      <c r="E34" s="53">
        <f>SUM(E35:E38)</f>
        <v>8</v>
      </c>
      <c r="F34" s="62"/>
    </row>
    <row r="35" spans="1:7" ht="67.2" x14ac:dyDescent="0.3">
      <c r="A35" s="9" t="s">
        <v>61</v>
      </c>
      <c r="B35" s="10">
        <v>2</v>
      </c>
      <c r="C35" s="10">
        <v>1</v>
      </c>
      <c r="D35" s="44"/>
      <c r="E35" s="10">
        <v>2</v>
      </c>
      <c r="F35" s="62"/>
    </row>
    <row r="36" spans="1:7" ht="50.4" x14ac:dyDescent="0.3">
      <c r="A36" s="28" t="s">
        <v>62</v>
      </c>
      <c r="B36" s="10">
        <v>2</v>
      </c>
      <c r="C36" s="10">
        <v>2</v>
      </c>
      <c r="D36" s="44"/>
      <c r="E36" s="10">
        <v>2</v>
      </c>
      <c r="F36" s="62"/>
    </row>
    <row r="37" spans="1:7" ht="33.6" x14ac:dyDescent="0.3">
      <c r="A37" s="9" t="s">
        <v>143</v>
      </c>
      <c r="B37" s="10">
        <v>2</v>
      </c>
      <c r="C37" s="10">
        <v>2</v>
      </c>
      <c r="D37" s="44"/>
      <c r="E37" s="10">
        <v>2</v>
      </c>
      <c r="F37" s="62"/>
    </row>
    <row r="38" spans="1:7" ht="33.6" x14ac:dyDescent="0.3">
      <c r="A38" s="28" t="s">
        <v>125</v>
      </c>
      <c r="B38" s="10">
        <v>2</v>
      </c>
      <c r="C38" s="10">
        <v>2</v>
      </c>
      <c r="D38" s="44"/>
      <c r="E38" s="10">
        <v>2</v>
      </c>
      <c r="F38" s="62"/>
    </row>
    <row r="39" spans="1:7" ht="28.5" customHeight="1" x14ac:dyDescent="0.3">
      <c r="A39" s="7" t="s">
        <v>31</v>
      </c>
      <c r="B39" s="53">
        <f>SUM(B40:B41)</f>
        <v>4</v>
      </c>
      <c r="C39" s="53">
        <f>SUM(C40:C41)</f>
        <v>4</v>
      </c>
      <c r="D39" s="44"/>
      <c r="E39" s="53">
        <f>SUM(E40:E41)</f>
        <v>4</v>
      </c>
      <c r="F39" s="62"/>
    </row>
    <row r="40" spans="1:7" ht="50.4" x14ac:dyDescent="0.3">
      <c r="A40" s="8" t="s">
        <v>40</v>
      </c>
      <c r="B40" s="10">
        <v>2</v>
      </c>
      <c r="C40" s="10">
        <v>2</v>
      </c>
      <c r="D40" s="44"/>
      <c r="E40" s="10">
        <v>2</v>
      </c>
      <c r="F40" s="62"/>
    </row>
    <row r="41" spans="1:7" ht="84" x14ac:dyDescent="0.3">
      <c r="A41" s="28" t="s">
        <v>144</v>
      </c>
      <c r="B41" s="10">
        <v>2</v>
      </c>
      <c r="C41" s="10">
        <v>2</v>
      </c>
      <c r="D41" s="37"/>
      <c r="E41" s="10">
        <v>2</v>
      </c>
      <c r="F41" s="62"/>
    </row>
    <row r="42" spans="1:7" ht="27" customHeight="1" x14ac:dyDescent="0.3">
      <c r="A42" s="25" t="s">
        <v>32</v>
      </c>
      <c r="B42" s="53">
        <f>SUM(B43:B47)</f>
        <v>10</v>
      </c>
      <c r="C42" s="53">
        <f>SUM(C43:C47)</f>
        <v>6</v>
      </c>
      <c r="D42" s="44"/>
      <c r="E42" s="53">
        <f>SUM(E43:E47)</f>
        <v>7</v>
      </c>
      <c r="F42" s="62"/>
    </row>
    <row r="43" spans="1:7" ht="50.4" x14ac:dyDescent="0.3">
      <c r="A43" s="8" t="s">
        <v>33</v>
      </c>
      <c r="B43" s="10">
        <v>2</v>
      </c>
      <c r="C43" s="10">
        <v>1</v>
      </c>
      <c r="D43" s="74"/>
      <c r="E43" s="10">
        <v>2</v>
      </c>
      <c r="F43" s="62"/>
    </row>
    <row r="44" spans="1:7" ht="46.8" x14ac:dyDescent="0.3">
      <c r="A44" s="8" t="s">
        <v>49</v>
      </c>
      <c r="B44" s="10">
        <v>2</v>
      </c>
      <c r="C44" s="10">
        <v>2</v>
      </c>
      <c r="D44" s="76" t="s">
        <v>253</v>
      </c>
      <c r="E44" s="10">
        <v>2</v>
      </c>
      <c r="F44" s="62"/>
    </row>
    <row r="45" spans="1:7" ht="50.4" x14ac:dyDescent="0.3">
      <c r="A45" s="28" t="s">
        <v>150</v>
      </c>
      <c r="B45" s="10">
        <v>2</v>
      </c>
      <c r="C45" s="10">
        <v>0</v>
      </c>
      <c r="D45" s="45"/>
      <c r="E45" s="10"/>
      <c r="F45" s="62"/>
    </row>
    <row r="46" spans="1:7" s="99" customFormat="1" ht="50.4" x14ac:dyDescent="0.3">
      <c r="A46" s="29" t="s">
        <v>59</v>
      </c>
      <c r="B46" s="96">
        <v>2</v>
      </c>
      <c r="C46" s="96">
        <v>1</v>
      </c>
      <c r="D46" s="193"/>
      <c r="E46" s="96">
        <v>1</v>
      </c>
      <c r="F46" s="187"/>
      <c r="G46" s="99" t="s">
        <v>310</v>
      </c>
    </row>
    <row r="47" spans="1:7" x14ac:dyDescent="0.3">
      <c r="A47" s="8" t="s">
        <v>63</v>
      </c>
      <c r="B47" s="10">
        <v>2</v>
      </c>
      <c r="C47" s="10">
        <v>2</v>
      </c>
      <c r="D47" s="72"/>
      <c r="E47" s="10">
        <v>2</v>
      </c>
      <c r="F47" s="62"/>
    </row>
    <row r="48" spans="1:7" ht="23.25" customHeight="1" x14ac:dyDescent="0.3">
      <c r="A48" s="25" t="s">
        <v>34</v>
      </c>
      <c r="B48" s="6">
        <f>B49+B52</f>
        <v>10</v>
      </c>
      <c r="C48" s="6">
        <f>C49+C52</f>
        <v>6</v>
      </c>
      <c r="D48" s="44"/>
      <c r="E48" s="6">
        <f>E49+E52</f>
        <v>6</v>
      </c>
      <c r="F48" s="62"/>
    </row>
    <row r="49" spans="1:7" ht="23.25" customHeight="1" x14ac:dyDescent="0.3">
      <c r="A49" s="25" t="s">
        <v>16</v>
      </c>
      <c r="B49" s="53">
        <f>SUM(B50:B51)</f>
        <v>4</v>
      </c>
      <c r="C49" s="53">
        <f>SUM(C50:C51)</f>
        <v>4</v>
      </c>
      <c r="D49" s="44"/>
      <c r="E49" s="53">
        <f>SUM(E50:E51)</f>
        <v>4</v>
      </c>
      <c r="F49" s="62"/>
    </row>
    <row r="50" spans="1:7" ht="83.25" customHeight="1" x14ac:dyDescent="0.3">
      <c r="A50" s="28" t="s">
        <v>131</v>
      </c>
      <c r="B50" s="10">
        <v>2</v>
      </c>
      <c r="C50" s="10">
        <v>2</v>
      </c>
      <c r="D50" s="37"/>
      <c r="E50" s="10">
        <v>2</v>
      </c>
      <c r="F50" s="56" t="s">
        <v>122</v>
      </c>
    </row>
    <row r="51" spans="1:7" ht="50.4" x14ac:dyDescent="0.3">
      <c r="A51" s="28" t="s">
        <v>48</v>
      </c>
      <c r="B51" s="10">
        <v>2</v>
      </c>
      <c r="C51" s="10">
        <v>2</v>
      </c>
      <c r="D51" s="44"/>
      <c r="E51" s="10">
        <v>2</v>
      </c>
      <c r="F51" s="62"/>
      <c r="G51" s="86" t="s">
        <v>307</v>
      </c>
    </row>
    <row r="52" spans="1:7" ht="27" customHeight="1" x14ac:dyDescent="0.3">
      <c r="A52" s="25" t="s">
        <v>35</v>
      </c>
      <c r="B52" s="53">
        <f>SUM(B53:B55)</f>
        <v>6</v>
      </c>
      <c r="C52" s="53">
        <f>SUM(C53:C55)</f>
        <v>2</v>
      </c>
      <c r="D52" s="44"/>
      <c r="E52" s="53">
        <f>SUM(E53:E55)</f>
        <v>2</v>
      </c>
      <c r="F52" s="62"/>
    </row>
    <row r="53" spans="1:7" ht="33.6" x14ac:dyDescent="0.3">
      <c r="A53" s="8" t="s">
        <v>50</v>
      </c>
      <c r="B53" s="10">
        <v>2</v>
      </c>
      <c r="C53" s="10">
        <v>1</v>
      </c>
      <c r="D53" s="74" t="s">
        <v>254</v>
      </c>
      <c r="E53" s="10">
        <v>1</v>
      </c>
      <c r="F53" s="56" t="s">
        <v>37</v>
      </c>
    </row>
    <row r="54" spans="1:7" ht="33.6" x14ac:dyDescent="0.3">
      <c r="A54" s="8" t="s">
        <v>36</v>
      </c>
      <c r="B54" s="10">
        <v>2</v>
      </c>
      <c r="C54" s="10">
        <v>0</v>
      </c>
      <c r="D54" s="72"/>
      <c r="E54" s="10">
        <v>0</v>
      </c>
      <c r="F54" s="62"/>
    </row>
    <row r="55" spans="1:7" ht="50.4" x14ac:dyDescent="0.3">
      <c r="A55" s="29" t="s">
        <v>68</v>
      </c>
      <c r="B55" s="10">
        <v>2</v>
      </c>
      <c r="C55" s="10">
        <v>1</v>
      </c>
      <c r="D55" s="72" t="s">
        <v>473</v>
      </c>
      <c r="E55" s="10">
        <v>1</v>
      </c>
      <c r="F55" s="62"/>
    </row>
    <row r="56" spans="1:7" ht="22.5" customHeight="1" x14ac:dyDescent="0.3">
      <c r="A56" s="51" t="s">
        <v>5</v>
      </c>
      <c r="B56" s="6">
        <f>B13+B20+B48</f>
        <v>62</v>
      </c>
      <c r="C56" s="6">
        <f>C13+C20+C48</f>
        <v>52</v>
      </c>
      <c r="D56" s="10"/>
      <c r="E56" s="6">
        <f>E13+E20+E48</f>
        <v>54</v>
      </c>
      <c r="F56" s="147"/>
    </row>
    <row r="57" spans="1:7" ht="27.75" customHeight="1" x14ac:dyDescent="0.3">
      <c r="A57" s="53" t="s">
        <v>6</v>
      </c>
      <c r="B57" s="6">
        <v>100</v>
      </c>
      <c r="C57" s="238">
        <f>ROUND(C56/B56*100,0)</f>
        <v>84</v>
      </c>
      <c r="D57" s="239"/>
      <c r="E57" s="228">
        <f>ROUND(E56/B56*100,0)</f>
        <v>87</v>
      </c>
      <c r="F57" s="228"/>
    </row>
    <row r="58" spans="1:7" ht="27" customHeight="1" x14ac:dyDescent="0.3">
      <c r="A58" s="53" t="s">
        <v>7</v>
      </c>
      <c r="B58" s="10"/>
      <c r="C58" s="228" t="str">
        <f>IF(AND(AND(C15=2,C22=2),C57&gt;=80),"Loại A",IF(AND(AND(C15=2,C22=2),C57&gt;=65),"Loại B",IF(AND(AND(C15=2,C22=2),C57&gt;=50),"Loại C",IF(AND(AND(C15=2,C22=2),C57&lt;50),"Không đạt chuẩn",IF(OR(C15&lt;2,C22&lt;2),"Không đạt chuẩn")))))</f>
        <v>Loại A</v>
      </c>
      <c r="D58" s="228"/>
      <c r="E58" s="228" t="str">
        <f>IF(AND(AND(E15=2,E22=2),E57&gt;=80),"Loại A",IF(AND(AND(E15=2,E22=2),E57&gt;=65),"Loại B",IF(AND(AND(E15=2,E22=2),E57&gt;=50),"Loại C",IF(AND(AND(E15=2,E22=2),E57&lt;50),"Không đạt chuẩn",IF(OR(E15&lt;2,E22&lt;2),"Không đạt chuẩn")))))</f>
        <v>Loại A</v>
      </c>
      <c r="F58" s="228"/>
    </row>
    <row r="59" spans="1:7" ht="8.25" customHeight="1" x14ac:dyDescent="0.3">
      <c r="A59" s="12"/>
    </row>
    <row r="60" spans="1:7" x14ac:dyDescent="0.3">
      <c r="A60" s="52" t="s">
        <v>453</v>
      </c>
      <c r="D60" s="221" t="s">
        <v>474</v>
      </c>
      <c r="E60" s="221"/>
      <c r="F60" s="221"/>
    </row>
    <row r="61" spans="1:7" x14ac:dyDescent="0.3">
      <c r="A61" s="54" t="s">
        <v>426</v>
      </c>
      <c r="D61" s="223" t="s">
        <v>427</v>
      </c>
      <c r="E61" s="223"/>
      <c r="F61" s="223"/>
    </row>
    <row r="62" spans="1:7" x14ac:dyDescent="0.3">
      <c r="A62" s="52"/>
      <c r="D62" s="221"/>
      <c r="E62" s="221"/>
      <c r="F62" s="221"/>
    </row>
    <row r="64" spans="1:7" x14ac:dyDescent="0.3">
      <c r="C64" s="13"/>
    </row>
    <row r="66" spans="1:6" x14ac:dyDescent="0.3">
      <c r="C66" s="13"/>
    </row>
    <row r="67" spans="1:6" x14ac:dyDescent="0.3">
      <c r="A67" s="77" t="s">
        <v>172</v>
      </c>
      <c r="D67" s="220" t="s">
        <v>179</v>
      </c>
      <c r="E67" s="220"/>
      <c r="F67" s="220"/>
    </row>
  </sheetData>
  <mergeCells count="14">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21 B25:C28 B22:B24 B31:C42 B29:B30 B45:C54 B43:B44 B55">
    <cfRule type="cellIs" dxfId="100" priority="6" stopIfTrue="1" operator="equal">
      <formula>0</formula>
    </cfRule>
  </conditionalFormatting>
  <conditionalFormatting sqref="E13:E55">
    <cfRule type="cellIs" dxfId="99" priority="5" stopIfTrue="1" operator="equal">
      <formula>0</formula>
    </cfRule>
  </conditionalFormatting>
  <conditionalFormatting sqref="C55">
    <cfRule type="cellIs" dxfId="98" priority="1" stopIfTrue="1" operator="equal">
      <formula>0</formula>
    </cfRule>
  </conditionalFormatting>
  <conditionalFormatting sqref="C22:C24">
    <cfRule type="cellIs" dxfId="97" priority="4" stopIfTrue="1" operator="equal">
      <formula>0</formula>
    </cfRule>
  </conditionalFormatting>
  <conditionalFormatting sqref="C29:C30">
    <cfRule type="cellIs" dxfId="96" priority="3" stopIfTrue="1" operator="equal">
      <formula>0</formula>
    </cfRule>
  </conditionalFormatting>
  <conditionalFormatting sqref="C43:C44">
    <cfRule type="cellIs" dxfId="95" priority="2" stopIfTrue="1" operator="equal">
      <formula>0</formula>
    </cfRule>
  </conditionalFormatting>
  <pageMargins left="0.27" right="0.16" top="0.3" bottom="0.27" header="0.17" footer="0.16"/>
  <pageSetup paperSize="9" orientation="landscape"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68"/>
  <sheetViews>
    <sheetView topLeftCell="A16" zoomScale="80" zoomScaleNormal="80" workbookViewId="0">
      <selection activeCell="A5" sqref="A5"/>
    </sheetView>
  </sheetViews>
  <sheetFormatPr defaultColWidth="8.90625" defaultRowHeight="16.8" x14ac:dyDescent="0.3"/>
  <cols>
    <col min="1" max="1" width="49.1796875" style="5" customWidth="1"/>
    <col min="2" max="2" width="6.6328125" style="5" customWidth="1"/>
    <col min="3" max="3" width="12.08984375" style="17" customWidth="1"/>
    <col min="4" max="4" width="22.1796875" style="5" customWidth="1"/>
    <col min="5" max="5" width="11.6328125" style="5" customWidth="1"/>
    <col min="6" max="6" width="20.6328125" style="5" customWidth="1"/>
    <col min="7" max="16384" width="8.90625" style="5"/>
  </cols>
  <sheetData>
    <row r="1" spans="1:6" ht="17.25" customHeight="1" x14ac:dyDescent="0.3"/>
    <row r="2" spans="1:6" ht="58.5" customHeight="1" x14ac:dyDescent="0.3">
      <c r="A2" s="55" t="s">
        <v>234</v>
      </c>
      <c r="B2" s="3"/>
      <c r="D2" s="230" t="s">
        <v>9</v>
      </c>
      <c r="E2" s="230"/>
      <c r="F2" s="230"/>
    </row>
    <row r="3" spans="1:6" ht="7.5" customHeight="1" x14ac:dyDescent="0.3">
      <c r="A3" s="1"/>
      <c r="B3" s="2"/>
    </row>
    <row r="4" spans="1:6" ht="35.25" customHeight="1" x14ac:dyDescent="0.3">
      <c r="A4" s="224" t="s">
        <v>456</v>
      </c>
      <c r="B4" s="226"/>
      <c r="C4" s="226"/>
      <c r="D4" s="226"/>
      <c r="E4" s="226"/>
      <c r="F4" s="226"/>
    </row>
    <row r="5" spans="1:6" ht="9.75" customHeight="1" x14ac:dyDescent="0.3">
      <c r="A5" s="116"/>
      <c r="B5" s="117"/>
      <c r="C5" s="132"/>
      <c r="D5" s="117"/>
      <c r="E5" s="117"/>
      <c r="F5" s="117"/>
    </row>
    <row r="6" spans="1:6" ht="18" customHeight="1" x14ac:dyDescent="0.3">
      <c r="A6" s="11" t="s">
        <v>364</v>
      </c>
      <c r="B6" s="26"/>
      <c r="C6" s="133"/>
      <c r="D6" s="26"/>
      <c r="E6" s="26"/>
      <c r="F6" s="26"/>
    </row>
    <row r="7" spans="1:6" ht="18" customHeight="1" x14ac:dyDescent="0.3">
      <c r="A7" s="11" t="s">
        <v>164</v>
      </c>
      <c r="B7" s="26"/>
      <c r="C7" s="133"/>
      <c r="D7" s="26"/>
      <c r="E7" s="26"/>
      <c r="F7" s="26"/>
    </row>
    <row r="8" spans="1:6" ht="18" customHeight="1" x14ac:dyDescent="0.3">
      <c r="A8" s="20" t="s">
        <v>475</v>
      </c>
      <c r="B8" s="26"/>
      <c r="C8" s="133"/>
      <c r="D8" s="26"/>
      <c r="E8" s="26"/>
      <c r="F8" s="26"/>
    </row>
    <row r="9" spans="1:6" ht="18" customHeight="1" x14ac:dyDescent="0.3">
      <c r="A9" s="11" t="s">
        <v>235</v>
      </c>
      <c r="B9" s="26"/>
      <c r="C9" s="133"/>
      <c r="D9" s="26"/>
      <c r="E9" s="26"/>
      <c r="F9" s="26"/>
    </row>
    <row r="10" spans="1:6" ht="18" customHeight="1" x14ac:dyDescent="0.3">
      <c r="A10" s="11" t="s">
        <v>238</v>
      </c>
      <c r="B10" s="26"/>
      <c r="C10" s="133"/>
      <c r="D10" s="26"/>
      <c r="E10" s="26"/>
      <c r="F10" s="26"/>
    </row>
    <row r="11" spans="1:6" ht="10.5" customHeight="1" x14ac:dyDescent="0.3">
      <c r="A11" s="4"/>
    </row>
    <row r="12" spans="1:6" x14ac:dyDescent="0.3">
      <c r="A12" s="228" t="s">
        <v>0</v>
      </c>
      <c r="B12" s="228" t="s">
        <v>1</v>
      </c>
      <c r="C12" s="228" t="s">
        <v>21</v>
      </c>
      <c r="D12" s="228"/>
      <c r="E12" s="228" t="s">
        <v>2</v>
      </c>
      <c r="F12" s="228"/>
    </row>
    <row r="13" spans="1:6" ht="33.6" x14ac:dyDescent="0.3">
      <c r="A13" s="228"/>
      <c r="B13" s="228"/>
      <c r="C13" s="134" t="s">
        <v>3</v>
      </c>
      <c r="D13" s="22" t="s">
        <v>4</v>
      </c>
      <c r="E13" s="22" t="s">
        <v>3</v>
      </c>
      <c r="F13" s="22" t="s">
        <v>4</v>
      </c>
    </row>
    <row r="14" spans="1:6" ht="21.75" customHeight="1" x14ac:dyDescent="0.3">
      <c r="A14" s="23" t="s">
        <v>22</v>
      </c>
      <c r="B14" s="6">
        <f>B15+B18</f>
        <v>8</v>
      </c>
      <c r="C14" s="135">
        <f>C15+C18</f>
        <v>8</v>
      </c>
      <c r="D14" s="44"/>
      <c r="E14" s="6">
        <f>E15+E18</f>
        <v>8</v>
      </c>
      <c r="F14" s="44"/>
    </row>
    <row r="15" spans="1:6" ht="21.75" customHeight="1" x14ac:dyDescent="0.3">
      <c r="A15" s="24" t="s">
        <v>12</v>
      </c>
      <c r="B15" s="114">
        <f>SUM(B16:B17)</f>
        <v>4</v>
      </c>
      <c r="C15" s="136">
        <f>SUM(C16:C17)</f>
        <v>4</v>
      </c>
      <c r="D15" s="44"/>
      <c r="E15" s="114">
        <f>SUM(E16:E17)</f>
        <v>4</v>
      </c>
      <c r="F15" s="44"/>
    </row>
    <row r="16" spans="1:6" ht="54.6" customHeight="1" x14ac:dyDescent="0.3">
      <c r="A16" s="9" t="s">
        <v>54</v>
      </c>
      <c r="B16" s="10">
        <v>2</v>
      </c>
      <c r="C16" s="10">
        <v>2</v>
      </c>
      <c r="D16" s="37" t="s">
        <v>476</v>
      </c>
      <c r="E16" s="10">
        <v>2</v>
      </c>
      <c r="F16" s="44"/>
    </row>
    <row r="17" spans="1:6" ht="25.5" customHeight="1" x14ac:dyDescent="0.3">
      <c r="A17" s="9" t="s">
        <v>23</v>
      </c>
      <c r="B17" s="10">
        <v>2</v>
      </c>
      <c r="C17" s="10">
        <v>2</v>
      </c>
      <c r="D17" s="44"/>
      <c r="E17" s="10">
        <v>2</v>
      </c>
      <c r="F17" s="44"/>
    </row>
    <row r="18" spans="1:6" ht="23.25" customHeight="1" x14ac:dyDescent="0.3">
      <c r="A18" s="24" t="s">
        <v>13</v>
      </c>
      <c r="B18" s="114">
        <f>SUM(B19:B20)</f>
        <v>4</v>
      </c>
      <c r="C18" s="136">
        <f>SUM(C19:C20)</f>
        <v>4</v>
      </c>
      <c r="D18" s="44"/>
      <c r="E18" s="114">
        <f>SUM(E19:E20)</f>
        <v>4</v>
      </c>
      <c r="F18" s="44"/>
    </row>
    <row r="19" spans="1:6" ht="143.25" customHeight="1" x14ac:dyDescent="0.3">
      <c r="A19" s="8" t="s">
        <v>24</v>
      </c>
      <c r="B19" s="10">
        <v>2</v>
      </c>
      <c r="C19" s="10">
        <v>2</v>
      </c>
      <c r="D19" s="37" t="s">
        <v>477</v>
      </c>
      <c r="E19" s="10">
        <v>2</v>
      </c>
      <c r="F19" s="44"/>
    </row>
    <row r="20" spans="1:6" ht="83.25" customHeight="1" x14ac:dyDescent="0.3">
      <c r="A20" s="8" t="s">
        <v>25</v>
      </c>
      <c r="B20" s="10">
        <v>2</v>
      </c>
      <c r="C20" s="10">
        <v>2</v>
      </c>
      <c r="D20" s="37" t="s">
        <v>478</v>
      </c>
      <c r="E20" s="10">
        <v>2</v>
      </c>
      <c r="F20" s="44"/>
    </row>
    <row r="21" spans="1:6" ht="21.75" customHeight="1" x14ac:dyDescent="0.3">
      <c r="A21" s="7" t="s">
        <v>26</v>
      </c>
      <c r="B21" s="6">
        <f>B22+B29+B35+B40+B43</f>
        <v>44</v>
      </c>
      <c r="C21" s="135">
        <f>C22+C29+C35+C40+C43</f>
        <v>39</v>
      </c>
      <c r="D21" s="44"/>
      <c r="E21" s="6">
        <f>E22+E29+E35+E40+E43</f>
        <v>39</v>
      </c>
      <c r="F21" s="44"/>
    </row>
    <row r="22" spans="1:6" ht="21.75" customHeight="1" x14ac:dyDescent="0.3">
      <c r="A22" s="7" t="s">
        <v>27</v>
      </c>
      <c r="B22" s="114">
        <f>SUM(B23:B28)</f>
        <v>12</v>
      </c>
      <c r="C22" s="136">
        <f>SUM(C23:C28)</f>
        <v>10</v>
      </c>
      <c r="D22" s="44"/>
      <c r="E22" s="114">
        <f>SUM(E23:E28)</f>
        <v>10</v>
      </c>
      <c r="F22" s="44"/>
    </row>
    <row r="23" spans="1:6" ht="57.75" customHeight="1" x14ac:dyDescent="0.3">
      <c r="A23" s="8" t="s">
        <v>28</v>
      </c>
      <c r="B23" s="10">
        <v>2</v>
      </c>
      <c r="C23" s="10">
        <v>2</v>
      </c>
      <c r="D23" s="37" t="s">
        <v>479</v>
      </c>
      <c r="E23" s="10">
        <v>2</v>
      </c>
      <c r="F23" s="44"/>
    </row>
    <row r="24" spans="1:6" s="99" customFormat="1" ht="100.8" x14ac:dyDescent="0.3">
      <c r="A24" s="29" t="s">
        <v>45</v>
      </c>
      <c r="B24" s="96">
        <v>2</v>
      </c>
      <c r="C24" s="10">
        <v>1</v>
      </c>
      <c r="D24" s="37" t="s">
        <v>480</v>
      </c>
      <c r="E24" s="96">
        <v>1</v>
      </c>
      <c r="F24" s="186" t="s">
        <v>38</v>
      </c>
    </row>
    <row r="25" spans="1:6" ht="33.6" x14ac:dyDescent="0.3">
      <c r="A25" s="8" t="s">
        <v>44</v>
      </c>
      <c r="B25" s="10">
        <v>2</v>
      </c>
      <c r="C25" s="10">
        <v>2</v>
      </c>
      <c r="D25" s="37" t="s">
        <v>18</v>
      </c>
      <c r="E25" s="10">
        <v>2</v>
      </c>
      <c r="F25" s="37" t="s">
        <v>102</v>
      </c>
    </row>
    <row r="26" spans="1:6" ht="50.4" x14ac:dyDescent="0.3">
      <c r="A26" s="28" t="s">
        <v>83</v>
      </c>
      <c r="B26" s="10">
        <v>2</v>
      </c>
      <c r="C26" s="10">
        <v>1</v>
      </c>
      <c r="D26" s="37" t="s">
        <v>39</v>
      </c>
      <c r="E26" s="10">
        <v>1</v>
      </c>
      <c r="F26" s="44"/>
    </row>
    <row r="27" spans="1:6" ht="50.4" x14ac:dyDescent="0.3">
      <c r="A27" s="28" t="s">
        <v>46</v>
      </c>
      <c r="B27" s="10">
        <v>2</v>
      </c>
      <c r="C27" s="10">
        <v>2</v>
      </c>
      <c r="D27" s="37" t="s">
        <v>481</v>
      </c>
      <c r="E27" s="10">
        <v>2</v>
      </c>
      <c r="F27" s="44"/>
    </row>
    <row r="28" spans="1:6" ht="33.6" x14ac:dyDescent="0.3">
      <c r="A28" s="29" t="s">
        <v>138</v>
      </c>
      <c r="B28" s="10">
        <v>2</v>
      </c>
      <c r="C28" s="10">
        <v>2</v>
      </c>
      <c r="D28" s="44"/>
      <c r="E28" s="10">
        <v>2</v>
      </c>
      <c r="F28" s="44"/>
    </row>
    <row r="29" spans="1:6" ht="22.5" customHeight="1" x14ac:dyDescent="0.3">
      <c r="A29" s="7" t="s">
        <v>29</v>
      </c>
      <c r="B29" s="114">
        <f>SUM(B30:B34)</f>
        <v>10</v>
      </c>
      <c r="C29" s="136">
        <f>SUM(C30:C34)</f>
        <v>10</v>
      </c>
      <c r="D29" s="44"/>
      <c r="E29" s="114">
        <f>SUM(E30:E34)</f>
        <v>10</v>
      </c>
      <c r="F29" s="44"/>
    </row>
    <row r="30" spans="1:6" ht="54.75" customHeight="1" x14ac:dyDescent="0.3">
      <c r="A30" s="8" t="s">
        <v>139</v>
      </c>
      <c r="B30" s="10">
        <v>2</v>
      </c>
      <c r="C30" s="64">
        <v>2</v>
      </c>
      <c r="D30" s="44"/>
      <c r="E30" s="10">
        <v>2</v>
      </c>
      <c r="F30" s="44"/>
    </row>
    <row r="31" spans="1:6" s="99" customFormat="1" ht="54" customHeight="1" x14ac:dyDescent="0.3">
      <c r="A31" s="188" t="s">
        <v>140</v>
      </c>
      <c r="B31" s="96">
        <v>2</v>
      </c>
      <c r="C31" s="96">
        <v>2</v>
      </c>
      <c r="D31" s="161"/>
      <c r="E31" s="96">
        <v>2</v>
      </c>
      <c r="F31" s="161"/>
    </row>
    <row r="32" spans="1:6" ht="54" customHeight="1" x14ac:dyDescent="0.3">
      <c r="A32" s="28" t="s">
        <v>117</v>
      </c>
      <c r="B32" s="10">
        <v>2</v>
      </c>
      <c r="C32" s="64">
        <v>2</v>
      </c>
      <c r="D32" s="37"/>
      <c r="E32" s="10">
        <v>2</v>
      </c>
      <c r="F32" s="37" t="s">
        <v>118</v>
      </c>
    </row>
    <row r="33" spans="1:6" ht="50.4" x14ac:dyDescent="0.3">
      <c r="A33" s="8" t="s">
        <v>141</v>
      </c>
      <c r="B33" s="10">
        <v>2</v>
      </c>
      <c r="C33" s="64">
        <v>2</v>
      </c>
      <c r="D33" s="44"/>
      <c r="E33" s="10">
        <v>2</v>
      </c>
      <c r="F33" s="44"/>
    </row>
    <row r="34" spans="1:6" ht="63.75" customHeight="1" x14ac:dyDescent="0.3">
      <c r="A34" s="8" t="s">
        <v>142</v>
      </c>
      <c r="B34" s="10">
        <v>2</v>
      </c>
      <c r="C34" s="64">
        <v>2</v>
      </c>
      <c r="D34" s="37"/>
      <c r="E34" s="10">
        <v>2</v>
      </c>
      <c r="F34" s="37" t="s">
        <v>146</v>
      </c>
    </row>
    <row r="35" spans="1:6" ht="24" customHeight="1" x14ac:dyDescent="0.3">
      <c r="A35" s="7" t="s">
        <v>30</v>
      </c>
      <c r="B35" s="114">
        <f>SUM(B36:B39)</f>
        <v>8</v>
      </c>
      <c r="C35" s="136">
        <f>SUM(C36:C39)</f>
        <v>6</v>
      </c>
      <c r="D35" s="44"/>
      <c r="E35" s="114">
        <f>SUM(E36:E39)</f>
        <v>6</v>
      </c>
      <c r="F35" s="44"/>
    </row>
    <row r="36" spans="1:6" ht="67.2" x14ac:dyDescent="0.3">
      <c r="A36" s="9" t="s">
        <v>61</v>
      </c>
      <c r="B36" s="10">
        <v>2</v>
      </c>
      <c r="C36" s="64">
        <v>1</v>
      </c>
      <c r="D36" s="44"/>
      <c r="E36" s="10">
        <v>1</v>
      </c>
      <c r="F36" s="44"/>
    </row>
    <row r="37" spans="1:6" ht="50.4" x14ac:dyDescent="0.3">
      <c r="A37" s="28" t="s">
        <v>62</v>
      </c>
      <c r="B37" s="10">
        <v>2</v>
      </c>
      <c r="C37" s="64">
        <v>2</v>
      </c>
      <c r="D37" s="44"/>
      <c r="E37" s="10">
        <v>2</v>
      </c>
      <c r="F37" s="44"/>
    </row>
    <row r="38" spans="1:6" ht="33.6" x14ac:dyDescent="0.3">
      <c r="A38" s="9" t="s">
        <v>143</v>
      </c>
      <c r="B38" s="10">
        <v>2</v>
      </c>
      <c r="C38" s="64">
        <v>2</v>
      </c>
      <c r="D38" s="44"/>
      <c r="E38" s="10">
        <v>2</v>
      </c>
      <c r="F38" s="44"/>
    </row>
    <row r="39" spans="1:6" ht="33.6" x14ac:dyDescent="0.3">
      <c r="A39" s="28" t="s">
        <v>125</v>
      </c>
      <c r="B39" s="10">
        <v>2</v>
      </c>
      <c r="C39" s="64">
        <v>1</v>
      </c>
      <c r="D39" s="44"/>
      <c r="E39" s="10">
        <v>1</v>
      </c>
      <c r="F39" s="44"/>
    </row>
    <row r="40" spans="1:6" ht="28.5" customHeight="1" x14ac:dyDescent="0.3">
      <c r="A40" s="7" t="s">
        <v>31</v>
      </c>
      <c r="B40" s="114">
        <f>SUM(B41:B42)</f>
        <v>4</v>
      </c>
      <c r="C40" s="136">
        <f>SUM(C41:C42)</f>
        <v>4</v>
      </c>
      <c r="D40" s="44"/>
      <c r="E40" s="114">
        <f>SUM(E41:E42)</f>
        <v>4</v>
      </c>
      <c r="F40" s="44"/>
    </row>
    <row r="41" spans="1:6" ht="50.4" x14ac:dyDescent="0.3">
      <c r="A41" s="8" t="s">
        <v>40</v>
      </c>
      <c r="B41" s="10">
        <v>2</v>
      </c>
      <c r="C41" s="64">
        <v>2</v>
      </c>
      <c r="D41" s="44"/>
      <c r="E41" s="10">
        <v>2</v>
      </c>
      <c r="F41" s="44"/>
    </row>
    <row r="42" spans="1:6" ht="84" x14ac:dyDescent="0.3">
      <c r="A42" s="28" t="s">
        <v>144</v>
      </c>
      <c r="B42" s="10">
        <v>2</v>
      </c>
      <c r="C42" s="64">
        <v>2</v>
      </c>
      <c r="D42" s="37"/>
      <c r="E42" s="10">
        <v>2</v>
      </c>
      <c r="F42" s="44"/>
    </row>
    <row r="43" spans="1:6" ht="27" customHeight="1" x14ac:dyDescent="0.3">
      <c r="A43" s="25" t="s">
        <v>32</v>
      </c>
      <c r="B43" s="114">
        <f>SUM(B44:B48)</f>
        <v>10</v>
      </c>
      <c r="C43" s="136">
        <f>SUM(C44:C48)</f>
        <v>9</v>
      </c>
      <c r="D43" s="44"/>
      <c r="E43" s="114">
        <f>SUM(E44:E48)</f>
        <v>9</v>
      </c>
      <c r="F43" s="44"/>
    </row>
    <row r="44" spans="1:6" ht="50.4" x14ac:dyDescent="0.3">
      <c r="A44" s="8" t="s">
        <v>33</v>
      </c>
      <c r="B44" s="10">
        <v>2</v>
      </c>
      <c r="C44" s="10">
        <v>2</v>
      </c>
      <c r="D44" s="37"/>
      <c r="E44" s="10">
        <v>2</v>
      </c>
      <c r="F44" s="44"/>
    </row>
    <row r="45" spans="1:6" ht="33.6" x14ac:dyDescent="0.3">
      <c r="A45" s="8" t="s">
        <v>49</v>
      </c>
      <c r="B45" s="10">
        <v>2</v>
      </c>
      <c r="C45" s="10">
        <v>2</v>
      </c>
      <c r="D45" s="40"/>
      <c r="E45" s="10">
        <v>2</v>
      </c>
      <c r="F45" s="44"/>
    </row>
    <row r="46" spans="1:6" ht="50.4" x14ac:dyDescent="0.3">
      <c r="A46" s="28" t="s">
        <v>150</v>
      </c>
      <c r="B46" s="10">
        <v>2</v>
      </c>
      <c r="C46" s="10">
        <v>1</v>
      </c>
      <c r="D46" s="45"/>
      <c r="E46" s="10">
        <v>1</v>
      </c>
      <c r="F46" s="46"/>
    </row>
    <row r="47" spans="1:6" s="99" customFormat="1" ht="50.4" x14ac:dyDescent="0.3">
      <c r="A47" s="29" t="s">
        <v>59</v>
      </c>
      <c r="B47" s="96">
        <v>2</v>
      </c>
      <c r="C47" s="10">
        <v>2</v>
      </c>
      <c r="D47" s="45" t="s">
        <v>482</v>
      </c>
      <c r="E47" s="96">
        <v>2</v>
      </c>
      <c r="F47" s="194"/>
    </row>
    <row r="48" spans="1:6" ht="27.75" customHeight="1" x14ac:dyDescent="0.3">
      <c r="A48" s="8" t="s">
        <v>63</v>
      </c>
      <c r="B48" s="10">
        <v>2</v>
      </c>
      <c r="C48" s="10">
        <v>2</v>
      </c>
      <c r="D48" s="37"/>
      <c r="E48" s="10">
        <v>2</v>
      </c>
      <c r="F48" s="44"/>
    </row>
    <row r="49" spans="1:6" ht="23.25" customHeight="1" x14ac:dyDescent="0.3">
      <c r="A49" s="25" t="s">
        <v>34</v>
      </c>
      <c r="B49" s="6">
        <f>B50+B53</f>
        <v>10</v>
      </c>
      <c r="C49" s="135">
        <f>C50+C53</f>
        <v>5</v>
      </c>
      <c r="D49" s="44"/>
      <c r="E49" s="6">
        <f>E50+E53</f>
        <v>5</v>
      </c>
      <c r="F49" s="44"/>
    </row>
    <row r="50" spans="1:6" ht="23.25" customHeight="1" x14ac:dyDescent="0.3">
      <c r="A50" s="25" t="s">
        <v>16</v>
      </c>
      <c r="B50" s="114">
        <f>SUM(B51:B52)</f>
        <v>4</v>
      </c>
      <c r="C50" s="136">
        <f>SUM(C51:C52)</f>
        <v>2</v>
      </c>
      <c r="D50" s="44"/>
      <c r="E50" s="114">
        <f>SUM(E51:E52)</f>
        <v>2</v>
      </c>
      <c r="F50" s="44"/>
    </row>
    <row r="51" spans="1:6" ht="75.75" customHeight="1" x14ac:dyDescent="0.3">
      <c r="A51" s="28" t="s">
        <v>131</v>
      </c>
      <c r="B51" s="10">
        <v>2</v>
      </c>
      <c r="C51" s="64">
        <v>2</v>
      </c>
      <c r="D51" s="37"/>
      <c r="E51" s="10">
        <v>2</v>
      </c>
      <c r="F51" s="37" t="s">
        <v>122</v>
      </c>
    </row>
    <row r="52" spans="1:6" ht="50.4" x14ac:dyDescent="0.3">
      <c r="A52" s="28" t="s">
        <v>48</v>
      </c>
      <c r="B52" s="10">
        <v>2</v>
      </c>
      <c r="C52" s="64"/>
      <c r="D52" s="44"/>
      <c r="E52" s="10"/>
      <c r="F52" s="45"/>
    </row>
    <row r="53" spans="1:6" ht="27" customHeight="1" x14ac:dyDescent="0.3">
      <c r="A53" s="25" t="s">
        <v>35</v>
      </c>
      <c r="B53" s="114">
        <f>SUM(B54:B56)</f>
        <v>6</v>
      </c>
      <c r="C53" s="136">
        <f>SUM(C54:C56)</f>
        <v>3</v>
      </c>
      <c r="D53" s="44"/>
      <c r="E53" s="114">
        <f>SUM(E54:E56)</f>
        <v>3</v>
      </c>
      <c r="F53" s="44"/>
    </row>
    <row r="54" spans="1:6" ht="33.6" x14ac:dyDescent="0.3">
      <c r="A54" s="8" t="s">
        <v>50</v>
      </c>
      <c r="B54" s="10">
        <v>2</v>
      </c>
      <c r="C54" s="64">
        <v>0</v>
      </c>
      <c r="D54" s="37"/>
      <c r="E54" s="10">
        <v>0</v>
      </c>
      <c r="F54" s="37" t="s">
        <v>37</v>
      </c>
    </row>
    <row r="55" spans="1:6" ht="33.6" x14ac:dyDescent="0.3">
      <c r="A55" s="8" t="s">
        <v>36</v>
      </c>
      <c r="B55" s="10">
        <v>2</v>
      </c>
      <c r="C55" s="64">
        <v>2</v>
      </c>
      <c r="D55" s="44"/>
      <c r="E55" s="10">
        <v>2</v>
      </c>
      <c r="F55" s="44"/>
    </row>
    <row r="56" spans="1:6" ht="54" customHeight="1" x14ac:dyDescent="0.3">
      <c r="A56" s="29" t="s">
        <v>68</v>
      </c>
      <c r="B56" s="10">
        <v>2</v>
      </c>
      <c r="C56" s="64">
        <v>1</v>
      </c>
      <c r="D56" s="44"/>
      <c r="E56" s="10">
        <v>1</v>
      </c>
      <c r="F56" s="44"/>
    </row>
    <row r="57" spans="1:6" x14ac:dyDescent="0.3">
      <c r="A57" s="113" t="s">
        <v>5</v>
      </c>
      <c r="B57" s="6">
        <f>B14+B21+B49</f>
        <v>62</v>
      </c>
      <c r="C57" s="135">
        <f>C14+C21+C49</f>
        <v>52</v>
      </c>
      <c r="D57" s="10"/>
      <c r="E57" s="6">
        <f>E14+E21+E49</f>
        <v>52</v>
      </c>
      <c r="F57" s="47"/>
    </row>
    <row r="58" spans="1:6" ht="17.399999999999999" x14ac:dyDescent="0.3">
      <c r="A58" s="114" t="s">
        <v>6</v>
      </c>
      <c r="B58" s="6">
        <v>100</v>
      </c>
      <c r="C58" s="238">
        <f>ROUND(C57/B57*100,0)</f>
        <v>84</v>
      </c>
      <c r="D58" s="239"/>
      <c r="E58" s="228">
        <f>ROUND(E57/B57*100,0)</f>
        <v>84</v>
      </c>
      <c r="F58" s="228"/>
    </row>
    <row r="59" spans="1:6" x14ac:dyDescent="0.3">
      <c r="A59" s="114" t="s">
        <v>7</v>
      </c>
      <c r="B59" s="10"/>
      <c r="C59" s="228" t="str">
        <f>IF(AND(AND(C16=2,C23=2),C58&gt;=80),"Loại A",IF(AND(AND(C16=2,C23=2),C58&gt;=65),"Loại B",IF(AND(AND(C16=2,C23=2),C58&gt;=50),"Loại C",IF(AND(AND(C16=2,C23=2),C58&lt;50),"Không đạt chuẩn",IF(OR(C16&lt;2,C23&lt;2),"Không đạt chuẩn")))))</f>
        <v>Loại A</v>
      </c>
      <c r="D59" s="228"/>
      <c r="E59" s="228" t="str">
        <f>IF(AND(AND(E16=2,E23=2),E58&gt;=80),"Loại A",IF(AND(AND(E16=2,E23=2),E58&gt;=65),"Loại B",IF(AND(AND(E16=2,E23=2),E58&gt;=50),"Loại C",IF(AND(AND(E16=2,E23=2),E58&lt;50),"Không đạt chuẩn",IF(OR(E16&lt;2,E23&lt;2),"Không đạt chuẩn")))))</f>
        <v>Loại A</v>
      </c>
      <c r="F59" s="228"/>
    </row>
    <row r="60" spans="1:6" ht="8.25" customHeight="1" x14ac:dyDescent="0.3">
      <c r="A60" s="12"/>
    </row>
    <row r="61" spans="1:6" x14ac:dyDescent="0.3">
      <c r="A61" s="112" t="s">
        <v>466</v>
      </c>
      <c r="D61" s="221" t="s">
        <v>444</v>
      </c>
      <c r="E61" s="221"/>
      <c r="F61" s="221"/>
    </row>
    <row r="62" spans="1:6" x14ac:dyDescent="0.3">
      <c r="A62" s="115" t="s">
        <v>426</v>
      </c>
      <c r="D62" s="223" t="s">
        <v>427</v>
      </c>
      <c r="E62" s="223"/>
      <c r="F62" s="223"/>
    </row>
    <row r="63" spans="1:6" x14ac:dyDescent="0.3">
      <c r="A63" s="112"/>
      <c r="D63" s="221"/>
      <c r="E63" s="221"/>
      <c r="F63" s="221"/>
    </row>
    <row r="65" spans="1:6" x14ac:dyDescent="0.3">
      <c r="C65" s="137"/>
    </row>
    <row r="67" spans="1:6" x14ac:dyDescent="0.3">
      <c r="C67" s="137"/>
    </row>
    <row r="68" spans="1:6" s="189" customFormat="1" x14ac:dyDescent="0.3">
      <c r="A68" s="162" t="s">
        <v>169</v>
      </c>
      <c r="C68" s="196"/>
      <c r="D68" s="220" t="s">
        <v>179</v>
      </c>
      <c r="E68" s="220"/>
      <c r="F68" s="220"/>
    </row>
  </sheetData>
  <mergeCells count="14">
    <mergeCell ref="D68:F68"/>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15 B18:C18 B16:B17 B21:C22 B19:B20 B29:C43 B23:B28 B49:C56 B44:B48">
    <cfRule type="cellIs" dxfId="94" priority="6" stopIfTrue="1" operator="equal">
      <formula>0</formula>
    </cfRule>
  </conditionalFormatting>
  <conditionalFormatting sqref="E14:E56">
    <cfRule type="cellIs" dxfId="93" priority="5" stopIfTrue="1" operator="equal">
      <formula>0</formula>
    </cfRule>
  </conditionalFormatting>
  <conditionalFormatting sqref="C16:C17">
    <cfRule type="cellIs" dxfId="92" priority="4" stopIfTrue="1" operator="equal">
      <formula>0</formula>
    </cfRule>
  </conditionalFormatting>
  <conditionalFormatting sqref="C19:C20">
    <cfRule type="cellIs" dxfId="91" priority="3" stopIfTrue="1" operator="equal">
      <formula>0</formula>
    </cfRule>
  </conditionalFormatting>
  <conditionalFormatting sqref="C23:C28">
    <cfRule type="cellIs" dxfId="90" priority="2" stopIfTrue="1" operator="equal">
      <formula>0</formula>
    </cfRule>
  </conditionalFormatting>
  <conditionalFormatting sqref="C44:C48">
    <cfRule type="cellIs" dxfId="89" priority="1" stopIfTrue="1" operator="equal">
      <formula>0</formula>
    </cfRule>
  </conditionalFormatting>
  <pageMargins left="0.3" right="0.24" top="0.33" bottom="0.28999999999999998" header="0.2" footer="0.16"/>
  <pageSetup paperSize="9" orientation="landscape"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66"/>
  <sheetViews>
    <sheetView topLeftCell="A55" zoomScale="80" zoomScaleNormal="80" workbookViewId="0">
      <selection activeCell="E26" sqref="E26"/>
    </sheetView>
  </sheetViews>
  <sheetFormatPr defaultColWidth="8.90625" defaultRowHeight="16.8" x14ac:dyDescent="0.3"/>
  <cols>
    <col min="1" max="1" width="49.1796875" style="5" customWidth="1"/>
    <col min="2" max="2" width="6.6328125" style="5" customWidth="1"/>
    <col min="3" max="3" width="12.08984375" style="5" customWidth="1"/>
    <col min="4" max="4" width="18" style="118" customWidth="1"/>
    <col min="5" max="5" width="11.6328125" style="125" customWidth="1"/>
    <col min="6" max="6" width="18.08984375" style="5" customWidth="1"/>
    <col min="7" max="7" width="16" style="5" customWidth="1"/>
    <col min="8" max="16384" width="8.90625" style="5"/>
  </cols>
  <sheetData>
    <row r="1" spans="1:6" ht="17.25" customHeight="1" x14ac:dyDescent="0.3"/>
    <row r="2" spans="1:6" ht="58.5" customHeight="1" x14ac:dyDescent="0.3">
      <c r="A2" s="55" t="s">
        <v>290</v>
      </c>
      <c r="B2" s="3"/>
      <c r="D2" s="230" t="s">
        <v>9</v>
      </c>
      <c r="E2" s="230"/>
      <c r="F2" s="230"/>
    </row>
    <row r="3" spans="1:6" x14ac:dyDescent="0.3">
      <c r="A3" s="1"/>
      <c r="B3" s="2"/>
    </row>
    <row r="4" spans="1:6" ht="35.25" customHeight="1" x14ac:dyDescent="0.3">
      <c r="A4" s="224" t="s">
        <v>456</v>
      </c>
      <c r="B4" s="226"/>
      <c r="C4" s="226"/>
      <c r="D4" s="226"/>
      <c r="E4" s="226"/>
      <c r="F4" s="226"/>
    </row>
    <row r="5" spans="1:6" ht="18" customHeight="1" x14ac:dyDescent="0.3">
      <c r="A5" s="81" t="s">
        <v>360</v>
      </c>
      <c r="B5" s="26"/>
      <c r="C5" s="26"/>
      <c r="D5" s="82"/>
      <c r="E5" s="126"/>
      <c r="F5" s="26"/>
    </row>
    <row r="6" spans="1:6" ht="18" customHeight="1" x14ac:dyDescent="0.3">
      <c r="A6" s="81" t="s">
        <v>292</v>
      </c>
      <c r="B6" s="26"/>
      <c r="C6" s="26"/>
      <c r="D6" s="82"/>
      <c r="E6" s="126"/>
      <c r="F6" s="26"/>
    </row>
    <row r="7" spans="1:6" ht="18" customHeight="1" x14ac:dyDescent="0.3">
      <c r="A7" s="83" t="s">
        <v>361</v>
      </c>
      <c r="B7" s="26"/>
      <c r="C7" s="26"/>
      <c r="D7" s="82"/>
      <c r="E7" s="126"/>
      <c r="F7" s="26"/>
    </row>
    <row r="8" spans="1:6" ht="18" customHeight="1" x14ac:dyDescent="0.3">
      <c r="A8" s="81" t="s">
        <v>362</v>
      </c>
      <c r="B8" s="26"/>
      <c r="C8" s="26"/>
      <c r="D8" s="82"/>
      <c r="E8" s="126"/>
      <c r="F8" s="26"/>
    </row>
    <row r="9" spans="1:6" ht="18" customHeight="1" x14ac:dyDescent="0.3">
      <c r="A9" s="11" t="s">
        <v>295</v>
      </c>
      <c r="B9" s="26"/>
      <c r="C9" s="26"/>
      <c r="D9" s="82"/>
      <c r="E9" s="126"/>
      <c r="F9" s="26"/>
    </row>
    <row r="10" spans="1:6" ht="10.5" customHeight="1" x14ac:dyDescent="0.3">
      <c r="A10" s="4"/>
    </row>
    <row r="11" spans="1:6" x14ac:dyDescent="0.3">
      <c r="A11" s="228" t="s">
        <v>0</v>
      </c>
      <c r="B11" s="228" t="s">
        <v>1</v>
      </c>
      <c r="C11" s="228" t="s">
        <v>21</v>
      </c>
      <c r="D11" s="228"/>
      <c r="E11" s="228" t="s">
        <v>2</v>
      </c>
      <c r="F11" s="228"/>
    </row>
    <row r="12" spans="1:6" ht="33.6" x14ac:dyDescent="0.3">
      <c r="A12" s="228"/>
      <c r="B12" s="228"/>
      <c r="C12" s="22" t="s">
        <v>3</v>
      </c>
      <c r="D12" s="14" t="s">
        <v>4</v>
      </c>
      <c r="E12" s="127" t="s">
        <v>3</v>
      </c>
      <c r="F12" s="22" t="s">
        <v>4</v>
      </c>
    </row>
    <row r="13" spans="1:6" ht="21.75" customHeight="1" x14ac:dyDescent="0.3">
      <c r="A13" s="23" t="s">
        <v>22</v>
      </c>
      <c r="B13" s="6">
        <f>B14+B17</f>
        <v>8</v>
      </c>
      <c r="C13" s="6">
        <f>C14+C17</f>
        <v>8</v>
      </c>
      <c r="D13" s="34"/>
      <c r="E13" s="128">
        <f>E14+E17</f>
        <v>8</v>
      </c>
      <c r="F13" s="44"/>
    </row>
    <row r="14" spans="1:6" ht="21.75" customHeight="1" x14ac:dyDescent="0.3">
      <c r="A14" s="24" t="s">
        <v>12</v>
      </c>
      <c r="B14" s="114">
        <f>SUM(B15:B16)</f>
        <v>4</v>
      </c>
      <c r="C14" s="114">
        <f>SUM(C15:C16)</f>
        <v>4</v>
      </c>
      <c r="D14" s="34"/>
      <c r="E14" s="128">
        <f>SUM(E15:E16)</f>
        <v>4</v>
      </c>
      <c r="F14" s="44"/>
    </row>
    <row r="15" spans="1:6" ht="37.5" customHeight="1" x14ac:dyDescent="0.3">
      <c r="A15" s="9" t="s">
        <v>54</v>
      </c>
      <c r="B15" s="10">
        <v>2</v>
      </c>
      <c r="C15" s="10">
        <v>2</v>
      </c>
      <c r="D15" s="216" t="s">
        <v>363</v>
      </c>
      <c r="E15" s="129">
        <v>2</v>
      </c>
      <c r="F15" s="44"/>
    </row>
    <row r="16" spans="1:6" ht="30" customHeight="1" x14ac:dyDescent="0.3">
      <c r="A16" s="9" t="s">
        <v>23</v>
      </c>
      <c r="B16" s="10">
        <v>2</v>
      </c>
      <c r="C16" s="10">
        <v>2</v>
      </c>
      <c r="D16" s="34" t="s">
        <v>297</v>
      </c>
      <c r="E16" s="129">
        <v>2</v>
      </c>
      <c r="F16" s="44"/>
    </row>
    <row r="17" spans="1:6" ht="23.25" customHeight="1" x14ac:dyDescent="0.3">
      <c r="A17" s="24" t="s">
        <v>13</v>
      </c>
      <c r="B17" s="114">
        <f>SUM(B18:B19)</f>
        <v>4</v>
      </c>
      <c r="C17" s="114">
        <f>SUM(C18:C19)</f>
        <v>4</v>
      </c>
      <c r="D17" s="34"/>
      <c r="E17" s="128">
        <f>SUM(E18:E19)</f>
        <v>4</v>
      </c>
      <c r="F17" s="44"/>
    </row>
    <row r="18" spans="1:6" ht="138" customHeight="1" x14ac:dyDescent="0.3">
      <c r="A18" s="8" t="s">
        <v>24</v>
      </c>
      <c r="B18" s="10">
        <v>2</v>
      </c>
      <c r="C18" s="10">
        <v>2</v>
      </c>
      <c r="D18" s="215" t="s">
        <v>468</v>
      </c>
      <c r="E18" s="129">
        <v>2</v>
      </c>
      <c r="F18" s="44"/>
    </row>
    <row r="19" spans="1:6" ht="83.25" customHeight="1" x14ac:dyDescent="0.3">
      <c r="A19" s="8" t="s">
        <v>25</v>
      </c>
      <c r="B19" s="10">
        <v>2</v>
      </c>
      <c r="C19" s="10">
        <v>2</v>
      </c>
      <c r="D19" s="215" t="s">
        <v>469</v>
      </c>
      <c r="E19" s="129">
        <v>2</v>
      </c>
      <c r="F19" s="44"/>
    </row>
    <row r="20" spans="1:6" ht="21.75" customHeight="1" x14ac:dyDescent="0.3">
      <c r="A20" s="7" t="s">
        <v>26</v>
      </c>
      <c r="B20" s="6">
        <f>B21+B28+B34+B39+B42</f>
        <v>44</v>
      </c>
      <c r="C20" s="6">
        <f>C21+C28+C34+C39+C42</f>
        <v>39</v>
      </c>
      <c r="D20" s="34"/>
      <c r="E20" s="128">
        <f>E21+E28+E34+E39+E42</f>
        <v>39</v>
      </c>
      <c r="F20" s="44"/>
    </row>
    <row r="21" spans="1:6" ht="21.75" customHeight="1" x14ac:dyDescent="0.3">
      <c r="A21" s="7" t="s">
        <v>27</v>
      </c>
      <c r="B21" s="114">
        <f>SUM(B22:B27)</f>
        <v>12</v>
      </c>
      <c r="C21" s="114">
        <f>SUM(C22:C27)</f>
        <v>12</v>
      </c>
      <c r="D21" s="34"/>
      <c r="E21" s="128">
        <f>SUM(E22:E27)</f>
        <v>12</v>
      </c>
      <c r="F21" s="44"/>
    </row>
    <row r="22" spans="1:6" ht="133.80000000000001" customHeight="1" x14ac:dyDescent="0.3">
      <c r="A22" s="8" t="s">
        <v>28</v>
      </c>
      <c r="B22" s="10">
        <v>2</v>
      </c>
      <c r="C22" s="10">
        <v>2</v>
      </c>
      <c r="D22" s="215" t="s">
        <v>470</v>
      </c>
      <c r="E22" s="129">
        <v>2</v>
      </c>
      <c r="F22" s="44"/>
    </row>
    <row r="23" spans="1:6" ht="100.8" x14ac:dyDescent="0.3">
      <c r="A23" s="29" t="s">
        <v>45</v>
      </c>
      <c r="B23" s="10">
        <v>2</v>
      </c>
      <c r="C23" s="10">
        <v>2</v>
      </c>
      <c r="D23" s="84" t="s">
        <v>51</v>
      </c>
      <c r="E23" s="129">
        <v>2</v>
      </c>
      <c r="F23" s="37"/>
    </row>
    <row r="24" spans="1:6" s="99" customFormat="1" ht="63" customHeight="1" x14ac:dyDescent="0.3">
      <c r="A24" s="188" t="s">
        <v>44</v>
      </c>
      <c r="B24" s="96">
        <v>2</v>
      </c>
      <c r="C24" s="96">
        <v>2</v>
      </c>
      <c r="D24" s="191"/>
      <c r="E24" s="139">
        <v>2</v>
      </c>
      <c r="F24" s="186"/>
    </row>
    <row r="25" spans="1:6" s="99" customFormat="1" ht="50.4" x14ac:dyDescent="0.3">
      <c r="A25" s="29" t="s">
        <v>83</v>
      </c>
      <c r="B25" s="96">
        <v>2</v>
      </c>
      <c r="C25" s="96">
        <v>2</v>
      </c>
      <c r="D25" s="191"/>
      <c r="E25" s="139">
        <v>2</v>
      </c>
      <c r="F25" s="161"/>
    </row>
    <row r="26" spans="1:6" ht="50.4" x14ac:dyDescent="0.3">
      <c r="A26" s="28" t="s">
        <v>46</v>
      </c>
      <c r="B26" s="10">
        <v>2</v>
      </c>
      <c r="C26" s="10">
        <v>2</v>
      </c>
      <c r="D26" s="84"/>
      <c r="E26" s="129">
        <v>2</v>
      </c>
      <c r="F26" s="44"/>
    </row>
    <row r="27" spans="1:6" ht="33.6" x14ac:dyDescent="0.3">
      <c r="A27" s="29" t="s">
        <v>138</v>
      </c>
      <c r="B27" s="10">
        <v>2</v>
      </c>
      <c r="C27" s="10">
        <v>2</v>
      </c>
      <c r="D27" s="34"/>
      <c r="E27" s="129">
        <v>2</v>
      </c>
      <c r="F27" s="44"/>
    </row>
    <row r="28" spans="1:6" ht="22.5" customHeight="1" x14ac:dyDescent="0.3">
      <c r="A28" s="7" t="s">
        <v>29</v>
      </c>
      <c r="B28" s="114">
        <f>SUM(B29:B33)</f>
        <v>10</v>
      </c>
      <c r="C28" s="114">
        <f>SUM(C29:C33)</f>
        <v>10</v>
      </c>
      <c r="D28" s="34"/>
      <c r="E28" s="128">
        <f>SUM(E29:E33)</f>
        <v>10</v>
      </c>
      <c r="F28" s="44"/>
    </row>
    <row r="29" spans="1:6" ht="50.4" x14ac:dyDescent="0.3">
      <c r="A29" s="8" t="s">
        <v>139</v>
      </c>
      <c r="B29" s="10">
        <v>2</v>
      </c>
      <c r="C29" s="10">
        <v>2</v>
      </c>
      <c r="D29" s="34"/>
      <c r="E29" s="129">
        <v>2</v>
      </c>
      <c r="F29" s="44"/>
    </row>
    <row r="30" spans="1:6" ht="54" customHeight="1" x14ac:dyDescent="0.3">
      <c r="A30" s="8" t="s">
        <v>140</v>
      </c>
      <c r="B30" s="10">
        <v>2</v>
      </c>
      <c r="C30" s="10">
        <v>2</v>
      </c>
      <c r="D30" s="34" t="s">
        <v>378</v>
      </c>
      <c r="E30" s="129">
        <v>2</v>
      </c>
      <c r="F30" s="44"/>
    </row>
    <row r="31" spans="1:6" ht="54" customHeight="1" x14ac:dyDescent="0.3">
      <c r="A31" s="28" t="s">
        <v>117</v>
      </c>
      <c r="B31" s="10">
        <v>2</v>
      </c>
      <c r="C31" s="10">
        <v>2</v>
      </c>
      <c r="D31" s="84"/>
      <c r="E31" s="129">
        <v>2</v>
      </c>
      <c r="F31" s="37"/>
    </row>
    <row r="32" spans="1:6" ht="50.4" x14ac:dyDescent="0.3">
      <c r="A32" s="8" t="s">
        <v>141</v>
      </c>
      <c r="B32" s="10">
        <v>2</v>
      </c>
      <c r="C32" s="10">
        <v>2</v>
      </c>
      <c r="D32" s="34"/>
      <c r="E32" s="129">
        <v>2</v>
      </c>
      <c r="F32" s="44"/>
    </row>
    <row r="33" spans="1:6" ht="64.5" customHeight="1" x14ac:dyDescent="0.3">
      <c r="A33" s="8" t="s">
        <v>142</v>
      </c>
      <c r="B33" s="10">
        <v>2</v>
      </c>
      <c r="C33" s="10">
        <v>2</v>
      </c>
      <c r="D33" s="84"/>
      <c r="E33" s="129">
        <v>2</v>
      </c>
      <c r="F33" s="37"/>
    </row>
    <row r="34" spans="1:6" ht="24" customHeight="1" x14ac:dyDescent="0.3">
      <c r="A34" s="7" t="s">
        <v>30</v>
      </c>
      <c r="B34" s="114">
        <f>SUM(B35:B38)</f>
        <v>8</v>
      </c>
      <c r="C34" s="114">
        <f>SUM(C35:C38)</f>
        <v>8</v>
      </c>
      <c r="D34" s="34"/>
      <c r="E34" s="128">
        <f>SUM(E35:E38)</f>
        <v>8</v>
      </c>
      <c r="F34" s="44"/>
    </row>
    <row r="35" spans="1:6" ht="67.2" x14ac:dyDescent="0.3">
      <c r="A35" s="9" t="s">
        <v>61</v>
      </c>
      <c r="B35" s="10">
        <v>2</v>
      </c>
      <c r="C35" s="10">
        <v>2</v>
      </c>
      <c r="D35" s="34"/>
      <c r="E35" s="129">
        <v>2</v>
      </c>
      <c r="F35" s="44"/>
    </row>
    <row r="36" spans="1:6" ht="50.4" x14ac:dyDescent="0.3">
      <c r="A36" s="28" t="s">
        <v>62</v>
      </c>
      <c r="B36" s="10">
        <v>2</v>
      </c>
      <c r="C36" s="10">
        <v>2</v>
      </c>
      <c r="D36" s="34"/>
      <c r="E36" s="129">
        <v>2</v>
      </c>
      <c r="F36" s="44"/>
    </row>
    <row r="37" spans="1:6" ht="33.6" x14ac:dyDescent="0.3">
      <c r="A37" s="9" t="s">
        <v>143</v>
      </c>
      <c r="B37" s="10">
        <v>2</v>
      </c>
      <c r="C37" s="10">
        <v>2</v>
      </c>
      <c r="D37" s="34"/>
      <c r="E37" s="129">
        <v>2</v>
      </c>
      <c r="F37" s="44"/>
    </row>
    <row r="38" spans="1:6" ht="33.6" x14ac:dyDescent="0.3">
      <c r="A38" s="28" t="s">
        <v>125</v>
      </c>
      <c r="B38" s="10">
        <v>2</v>
      </c>
      <c r="C38" s="10">
        <v>2</v>
      </c>
      <c r="D38" s="34"/>
      <c r="E38" s="129">
        <v>2</v>
      </c>
      <c r="F38" s="44"/>
    </row>
    <row r="39" spans="1:6" ht="28.5" customHeight="1" x14ac:dyDescent="0.3">
      <c r="A39" s="7" t="s">
        <v>31</v>
      </c>
      <c r="B39" s="114">
        <f>SUM(B40:B41)</f>
        <v>4</v>
      </c>
      <c r="C39" s="114">
        <f>SUM(C40:C41)</f>
        <v>4</v>
      </c>
      <c r="D39" s="34"/>
      <c r="E39" s="128">
        <f>SUM(E40:E41)</f>
        <v>4</v>
      </c>
      <c r="F39" s="44"/>
    </row>
    <row r="40" spans="1:6" ht="46.5" customHeight="1" x14ac:dyDescent="0.3">
      <c r="A40" s="8" t="s">
        <v>40</v>
      </c>
      <c r="B40" s="10">
        <v>2</v>
      </c>
      <c r="C40" s="10">
        <v>2</v>
      </c>
      <c r="D40" s="34"/>
      <c r="E40" s="129">
        <v>2</v>
      </c>
      <c r="F40" s="44"/>
    </row>
    <row r="41" spans="1:6" ht="84" x14ac:dyDescent="0.3">
      <c r="A41" s="28" t="s">
        <v>144</v>
      </c>
      <c r="B41" s="10">
        <v>2</v>
      </c>
      <c r="C41" s="10">
        <v>2</v>
      </c>
      <c r="D41" s="84"/>
      <c r="E41" s="129">
        <v>2</v>
      </c>
      <c r="F41" s="44"/>
    </row>
    <row r="42" spans="1:6" ht="27" customHeight="1" x14ac:dyDescent="0.3">
      <c r="A42" s="25" t="s">
        <v>32</v>
      </c>
      <c r="B42" s="114">
        <f>SUM(B43:B47)</f>
        <v>10</v>
      </c>
      <c r="C42" s="114">
        <f>SUM(C43:C47)</f>
        <v>5</v>
      </c>
      <c r="D42" s="34"/>
      <c r="E42" s="128">
        <f>SUM(E43:E47)</f>
        <v>5</v>
      </c>
      <c r="F42" s="44"/>
    </row>
    <row r="43" spans="1:6" ht="53.25" customHeight="1" x14ac:dyDescent="0.3">
      <c r="A43" s="8" t="s">
        <v>33</v>
      </c>
      <c r="B43" s="10">
        <v>2</v>
      </c>
      <c r="C43" s="10">
        <v>2</v>
      </c>
      <c r="D43" s="84"/>
      <c r="E43" s="129">
        <v>2</v>
      </c>
      <c r="F43" s="44"/>
    </row>
    <row r="44" spans="1:6" ht="38.25" customHeight="1" x14ac:dyDescent="0.3">
      <c r="A44" s="8" t="s">
        <v>49</v>
      </c>
      <c r="B44" s="10">
        <v>2</v>
      </c>
      <c r="C44" s="10">
        <v>2</v>
      </c>
      <c r="D44" s="84"/>
      <c r="E44" s="129">
        <v>2</v>
      </c>
      <c r="F44" s="44"/>
    </row>
    <row r="45" spans="1:6" ht="54.75" customHeight="1" x14ac:dyDescent="0.3">
      <c r="A45" s="28" t="s">
        <v>150</v>
      </c>
      <c r="B45" s="10">
        <v>2</v>
      </c>
      <c r="C45" s="10"/>
      <c r="D45" s="34"/>
      <c r="E45" s="129"/>
      <c r="F45" s="46"/>
    </row>
    <row r="46" spans="1:6" ht="53.25" customHeight="1" x14ac:dyDescent="0.3">
      <c r="A46" s="28" t="s">
        <v>59</v>
      </c>
      <c r="B46" s="10">
        <v>2</v>
      </c>
      <c r="C46" s="10">
        <v>1</v>
      </c>
      <c r="D46" s="34"/>
      <c r="E46" s="129">
        <v>1</v>
      </c>
      <c r="F46" s="46" t="s">
        <v>374</v>
      </c>
    </row>
    <row r="47" spans="1:6" ht="27.75" customHeight="1" x14ac:dyDescent="0.3">
      <c r="A47" s="8" t="s">
        <v>63</v>
      </c>
      <c r="B47" s="10">
        <v>2</v>
      </c>
      <c r="C47" s="10"/>
      <c r="D47" s="84"/>
      <c r="E47" s="129"/>
      <c r="F47" s="44"/>
    </row>
    <row r="48" spans="1:6" ht="23.25" customHeight="1" x14ac:dyDescent="0.3">
      <c r="A48" s="25" t="s">
        <v>34</v>
      </c>
      <c r="B48" s="6">
        <f>B49+B52</f>
        <v>10</v>
      </c>
      <c r="C48" s="6">
        <f>C49+C52</f>
        <v>7</v>
      </c>
      <c r="D48" s="34"/>
      <c r="E48" s="128">
        <f>E49+E52</f>
        <v>7</v>
      </c>
      <c r="F48" s="44"/>
    </row>
    <row r="49" spans="1:6" ht="23.25" customHeight="1" x14ac:dyDescent="0.3">
      <c r="A49" s="25" t="s">
        <v>16</v>
      </c>
      <c r="B49" s="114">
        <f>SUM(B50:B51)</f>
        <v>4</v>
      </c>
      <c r="C49" s="114">
        <f>SUM(C50:C51)</f>
        <v>2</v>
      </c>
      <c r="D49" s="34"/>
      <c r="E49" s="128">
        <f>SUM(E50:E51)</f>
        <v>2</v>
      </c>
      <c r="F49" s="44"/>
    </row>
    <row r="50" spans="1:6" ht="71.25" customHeight="1" x14ac:dyDescent="0.3">
      <c r="A50" s="28" t="s">
        <v>131</v>
      </c>
      <c r="B50" s="10">
        <v>2</v>
      </c>
      <c r="C50" s="10">
        <v>2</v>
      </c>
      <c r="D50" s="84"/>
      <c r="E50" s="129">
        <v>2</v>
      </c>
      <c r="F50" s="37"/>
    </row>
    <row r="51" spans="1:6" ht="50.4" x14ac:dyDescent="0.3">
      <c r="A51" s="28" t="s">
        <v>48</v>
      </c>
      <c r="B51" s="10">
        <v>2</v>
      </c>
      <c r="C51" s="10"/>
      <c r="D51" s="34"/>
      <c r="E51" s="129"/>
      <c r="F51" s="45"/>
    </row>
    <row r="52" spans="1:6" ht="27" customHeight="1" x14ac:dyDescent="0.3">
      <c r="A52" s="25" t="s">
        <v>35</v>
      </c>
      <c r="B52" s="114">
        <f>SUM(B53:B55)</f>
        <v>6</v>
      </c>
      <c r="C52" s="114">
        <f>SUM(C53:C55)</f>
        <v>5</v>
      </c>
      <c r="D52" s="34"/>
      <c r="E52" s="128">
        <f>SUM(E53:E55)</f>
        <v>5</v>
      </c>
      <c r="F52" s="44"/>
    </row>
    <row r="53" spans="1:6" ht="33.6" x14ac:dyDescent="0.3">
      <c r="A53" s="8" t="s">
        <v>50</v>
      </c>
      <c r="B53" s="10">
        <v>2</v>
      </c>
      <c r="C53" s="64">
        <v>2</v>
      </c>
      <c r="D53" s="84"/>
      <c r="E53" s="129">
        <v>2</v>
      </c>
      <c r="F53" s="37"/>
    </row>
    <row r="54" spans="1:6" ht="33.6" x14ac:dyDescent="0.3">
      <c r="A54" s="8" t="s">
        <v>36</v>
      </c>
      <c r="B54" s="10">
        <v>2</v>
      </c>
      <c r="C54" s="10">
        <v>2</v>
      </c>
      <c r="D54" s="34"/>
      <c r="E54" s="129">
        <v>2</v>
      </c>
      <c r="F54" s="44"/>
    </row>
    <row r="55" spans="1:6" ht="54" customHeight="1" x14ac:dyDescent="0.3">
      <c r="A55" s="29" t="s">
        <v>68</v>
      </c>
      <c r="B55" s="10">
        <v>2</v>
      </c>
      <c r="C55" s="10">
        <v>1</v>
      </c>
      <c r="D55" s="34"/>
      <c r="E55" s="129">
        <v>1</v>
      </c>
      <c r="F55" s="44"/>
    </row>
    <row r="56" spans="1:6" ht="22.5" customHeight="1" x14ac:dyDescent="0.3">
      <c r="A56" s="113" t="s">
        <v>5</v>
      </c>
      <c r="B56" s="6">
        <f>B13+B20+B48</f>
        <v>62</v>
      </c>
      <c r="C56" s="6">
        <f>C13+C20+C48</f>
        <v>54</v>
      </c>
      <c r="D56" s="15"/>
      <c r="E56" s="128">
        <f>E13+E20+E48</f>
        <v>54</v>
      </c>
      <c r="F56" s="130"/>
    </row>
    <row r="57" spans="1:6" ht="27.75" customHeight="1" x14ac:dyDescent="0.3">
      <c r="A57" s="114" t="s">
        <v>6</v>
      </c>
      <c r="B57" s="6">
        <v>100</v>
      </c>
      <c r="C57" s="238">
        <f>ROUND(C56/B56*100,0)</f>
        <v>87</v>
      </c>
      <c r="D57" s="239"/>
      <c r="E57" s="227">
        <f>ROUND(E56/B56*100,0)</f>
        <v>87</v>
      </c>
      <c r="F57" s="227"/>
    </row>
    <row r="58" spans="1:6" ht="27" customHeight="1" x14ac:dyDescent="0.3">
      <c r="A58" s="114" t="s">
        <v>7</v>
      </c>
      <c r="B58" s="10"/>
      <c r="C58" s="228" t="str">
        <f>IF(AND(AND(C15=2,C22=2),C57&gt;=80),"Loại A",IF(AND(AND(C15=2,C22=2),C57&gt;=65),"Loại B",IF(AND(AND(C15=2,C22=2),C57&gt;=50),"Loại C",IF(AND(AND(C15=2,C22=2),C57&lt;50),"Không đạt chuẩn",IF(OR(C15&lt;2,C22&lt;2),"Không đạt chuẩn")))))</f>
        <v>Loại A</v>
      </c>
      <c r="D58" s="228"/>
      <c r="E58" s="227" t="str">
        <f>IF(AND(AND(E15=2,E22=2),E57&gt;=80),"Loại A",IF(AND(AND(E15=2,E22=2),E57&gt;=65),"Loại B",IF(AND(AND(E15=2,E22=2),E57&gt;=50),"Loại C",IF(AND(AND(E15=2,E22=2),E57&lt;50),"Không đạt chuẩn",IF(OR(E15&lt;2,E22&lt;2),"Không đạt chuẩn")))))</f>
        <v>Loại A</v>
      </c>
      <c r="F58" s="227"/>
    </row>
    <row r="59" spans="1:6" x14ac:dyDescent="0.3">
      <c r="A59" s="12"/>
    </row>
    <row r="60" spans="1:6" x14ac:dyDescent="0.3">
      <c r="A60" s="112" t="s">
        <v>466</v>
      </c>
      <c r="D60" s="221" t="s">
        <v>444</v>
      </c>
      <c r="E60" s="221"/>
      <c r="F60" s="221"/>
    </row>
    <row r="61" spans="1:6" x14ac:dyDescent="0.3">
      <c r="A61" s="115" t="s">
        <v>426</v>
      </c>
      <c r="D61" s="223" t="s">
        <v>427</v>
      </c>
      <c r="E61" s="223"/>
      <c r="F61" s="223"/>
    </row>
    <row r="62" spans="1:6" x14ac:dyDescent="0.3">
      <c r="A62" s="112"/>
      <c r="D62" s="221"/>
      <c r="E62" s="221"/>
      <c r="F62" s="221"/>
    </row>
    <row r="64" spans="1:6" x14ac:dyDescent="0.3">
      <c r="C64" s="13"/>
    </row>
    <row r="66" spans="1:6" x14ac:dyDescent="0.3">
      <c r="A66" s="106" t="s">
        <v>205</v>
      </c>
      <c r="C66" s="13"/>
      <c r="D66" s="220" t="s">
        <v>179</v>
      </c>
      <c r="E66" s="220"/>
      <c r="F66" s="220"/>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17 B20:C21 B18:B19 B23:C55 B22">
    <cfRule type="cellIs" dxfId="88" priority="4" stopIfTrue="1" operator="equal">
      <formula>0</formula>
    </cfRule>
  </conditionalFormatting>
  <conditionalFormatting sqref="E13:E55">
    <cfRule type="cellIs" dxfId="87" priority="3" stopIfTrue="1" operator="equal">
      <formula>0</formula>
    </cfRule>
  </conditionalFormatting>
  <conditionalFormatting sqref="C18:C19">
    <cfRule type="cellIs" dxfId="86" priority="2" stopIfTrue="1" operator="equal">
      <formula>0</formula>
    </cfRule>
  </conditionalFormatting>
  <conditionalFormatting sqref="C22">
    <cfRule type="cellIs" dxfId="85" priority="1" stopIfTrue="1" operator="equal">
      <formula>0</formula>
    </cfRule>
  </conditionalFormatting>
  <pageMargins left="0.25" right="0.28999999999999998" top="0.33" bottom="0.3" header="0.24" footer="0.16"/>
  <pageSetup orientation="landscape"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67"/>
  <sheetViews>
    <sheetView topLeftCell="A37" zoomScale="80" zoomScaleNormal="80" workbookViewId="0">
      <selection activeCell="F31" sqref="F31"/>
    </sheetView>
  </sheetViews>
  <sheetFormatPr defaultColWidth="8.90625" defaultRowHeight="16.8" x14ac:dyDescent="0.3"/>
  <cols>
    <col min="1" max="1" width="50.36328125" style="5" customWidth="1"/>
    <col min="2" max="2" width="6.6328125" style="5" customWidth="1"/>
    <col min="3" max="3" width="12.08984375" style="5" customWidth="1"/>
    <col min="4" max="4" width="22.54296875" style="89" customWidth="1"/>
    <col min="5" max="5" width="11.6328125" style="5" customWidth="1"/>
    <col min="6" max="6" width="20.36328125" style="89" customWidth="1"/>
    <col min="7" max="16384" width="8.90625" style="5"/>
  </cols>
  <sheetData>
    <row r="1" spans="1:6" ht="17.25" customHeight="1" x14ac:dyDescent="0.3"/>
    <row r="2" spans="1:6" ht="58.5" customHeight="1" x14ac:dyDescent="0.3">
      <c r="A2" s="55" t="s">
        <v>365</v>
      </c>
      <c r="B2" s="3"/>
      <c r="D2" s="230" t="s">
        <v>9</v>
      </c>
      <c r="E2" s="230"/>
      <c r="F2" s="230"/>
    </row>
    <row r="3" spans="1:6" x14ac:dyDescent="0.3">
      <c r="A3" s="1"/>
      <c r="B3" s="2"/>
    </row>
    <row r="4" spans="1:6" ht="24" customHeight="1" x14ac:dyDescent="0.3">
      <c r="A4" s="224" t="s">
        <v>502</v>
      </c>
      <c r="B4" s="226"/>
      <c r="C4" s="226"/>
      <c r="D4" s="226"/>
      <c r="E4" s="226"/>
      <c r="F4" s="226"/>
    </row>
    <row r="5" spans="1:6" ht="18" customHeight="1" x14ac:dyDescent="0.3">
      <c r="A5" s="11" t="s">
        <v>366</v>
      </c>
      <c r="B5" s="26"/>
      <c r="C5" s="26"/>
      <c r="D5" s="90"/>
      <c r="E5" s="26"/>
      <c r="F5" s="90"/>
    </row>
    <row r="6" spans="1:6" ht="18" customHeight="1" x14ac:dyDescent="0.3">
      <c r="A6" s="11" t="s">
        <v>292</v>
      </c>
      <c r="B6" s="26"/>
      <c r="C6" s="26"/>
      <c r="D6" s="90"/>
      <c r="E6" s="26"/>
      <c r="F6" s="90"/>
    </row>
    <row r="7" spans="1:6" ht="18" customHeight="1" x14ac:dyDescent="0.3">
      <c r="A7" s="83" t="s">
        <v>483</v>
      </c>
      <c r="B7" s="26"/>
      <c r="C7" s="26"/>
      <c r="D7" s="90"/>
      <c r="E7" s="26"/>
      <c r="F7" s="90"/>
    </row>
    <row r="8" spans="1:6" ht="18" customHeight="1" x14ac:dyDescent="0.3">
      <c r="A8" s="11" t="s">
        <v>484</v>
      </c>
      <c r="B8" s="11"/>
      <c r="C8" s="11"/>
      <c r="D8" s="144"/>
      <c r="E8" s="11"/>
      <c r="F8" s="90"/>
    </row>
    <row r="9" spans="1:6" ht="18" customHeight="1" x14ac:dyDescent="0.3">
      <c r="A9" s="11" t="s">
        <v>367</v>
      </c>
      <c r="B9" s="26"/>
      <c r="C9" s="26"/>
      <c r="D9" s="90"/>
      <c r="E9" s="26"/>
      <c r="F9" s="90"/>
    </row>
    <row r="10" spans="1:6" ht="6.75" customHeight="1" x14ac:dyDescent="0.3">
      <c r="A10" s="4"/>
    </row>
    <row r="11" spans="1:6" x14ac:dyDescent="0.3">
      <c r="A11" s="228" t="s">
        <v>0</v>
      </c>
      <c r="B11" s="228" t="s">
        <v>1</v>
      </c>
      <c r="C11" s="228" t="s">
        <v>21</v>
      </c>
      <c r="D11" s="228"/>
      <c r="E11" s="228" t="s">
        <v>2</v>
      </c>
      <c r="F11" s="228"/>
    </row>
    <row r="12" spans="1:6" ht="33.6" x14ac:dyDescent="0.3">
      <c r="A12" s="228"/>
      <c r="B12" s="228"/>
      <c r="C12" s="22" t="s">
        <v>3</v>
      </c>
      <c r="D12" s="91" t="s">
        <v>4</v>
      </c>
      <c r="E12" s="22" t="s">
        <v>3</v>
      </c>
      <c r="F12" s="91" t="s">
        <v>4</v>
      </c>
    </row>
    <row r="13" spans="1:6" ht="21.75" customHeight="1" x14ac:dyDescent="0.3">
      <c r="A13" s="23" t="s">
        <v>22</v>
      </c>
      <c r="B13" s="6">
        <f>B14+B17</f>
        <v>8</v>
      </c>
      <c r="C13" s="6">
        <f>C14+C17</f>
        <v>6</v>
      </c>
      <c r="D13" s="62"/>
      <c r="E13" s="6">
        <f>E14+E17</f>
        <v>6</v>
      </c>
      <c r="F13" s="62"/>
    </row>
    <row r="14" spans="1:6" ht="21.75" customHeight="1" x14ac:dyDescent="0.3">
      <c r="A14" s="24" t="s">
        <v>12</v>
      </c>
      <c r="B14" s="114">
        <f>SUM(B15:B16)</f>
        <v>4</v>
      </c>
      <c r="C14" s="114">
        <f>SUM(C15:C16)</f>
        <v>2</v>
      </c>
      <c r="D14" s="62"/>
      <c r="E14" s="114">
        <f>SUM(E15:E16)</f>
        <v>2</v>
      </c>
      <c r="F14" s="62"/>
    </row>
    <row r="15" spans="1:6" ht="58.5" customHeight="1" x14ac:dyDescent="0.3">
      <c r="A15" s="9" t="s">
        <v>54</v>
      </c>
      <c r="B15" s="10">
        <v>2</v>
      </c>
      <c r="C15" s="10">
        <v>2</v>
      </c>
      <c r="D15" s="37" t="s">
        <v>485</v>
      </c>
      <c r="E15" s="10">
        <v>2</v>
      </c>
      <c r="F15" s="62"/>
    </row>
    <row r="16" spans="1:6" ht="23.25" customHeight="1" x14ac:dyDescent="0.3">
      <c r="A16" s="9" t="s">
        <v>23</v>
      </c>
      <c r="B16" s="10">
        <v>2</v>
      </c>
      <c r="C16" s="10"/>
      <c r="D16" s="62"/>
      <c r="E16" s="10"/>
      <c r="F16" s="62"/>
    </row>
    <row r="17" spans="1:6" ht="23.25" customHeight="1" x14ac:dyDescent="0.3">
      <c r="A17" s="24" t="s">
        <v>13</v>
      </c>
      <c r="B17" s="114">
        <f>SUM(B18:B19)</f>
        <v>4</v>
      </c>
      <c r="C17" s="114">
        <f>SUM(C18:C19)</f>
        <v>4</v>
      </c>
      <c r="D17" s="62"/>
      <c r="E17" s="114">
        <f>SUM(E18:E19)</f>
        <v>4</v>
      </c>
      <c r="F17" s="62"/>
    </row>
    <row r="18" spans="1:6" ht="143.25" customHeight="1" x14ac:dyDescent="0.3">
      <c r="A18" s="8" t="s">
        <v>24</v>
      </c>
      <c r="B18" s="10">
        <v>2</v>
      </c>
      <c r="C18" s="10">
        <v>2</v>
      </c>
      <c r="D18" s="37" t="s">
        <v>486</v>
      </c>
      <c r="E18" s="10">
        <v>2</v>
      </c>
      <c r="F18" s="62"/>
    </row>
    <row r="19" spans="1:6" ht="83.25" customHeight="1" x14ac:dyDescent="0.3">
      <c r="A19" s="8" t="s">
        <v>25</v>
      </c>
      <c r="B19" s="10">
        <v>2</v>
      </c>
      <c r="C19" s="10">
        <v>2</v>
      </c>
      <c r="D19" s="37" t="s">
        <v>487</v>
      </c>
      <c r="E19" s="10">
        <v>2</v>
      </c>
      <c r="F19" s="62"/>
    </row>
    <row r="20" spans="1:6" ht="21.75" customHeight="1" x14ac:dyDescent="0.3">
      <c r="A20" s="7" t="s">
        <v>26</v>
      </c>
      <c r="B20" s="6">
        <f>B21+B28+B34+B39+B42</f>
        <v>44</v>
      </c>
      <c r="C20" s="6">
        <f>C21+C28+C34+C39+C42</f>
        <v>39</v>
      </c>
      <c r="D20" s="62"/>
      <c r="E20" s="6">
        <f>E21+E28+E34+E39+E42</f>
        <v>39</v>
      </c>
      <c r="F20" s="62"/>
    </row>
    <row r="21" spans="1:6" ht="21.75" customHeight="1" x14ac:dyDescent="0.3">
      <c r="A21" s="7" t="s">
        <v>27</v>
      </c>
      <c r="B21" s="114">
        <f>SUM(B22:B27)</f>
        <v>12</v>
      </c>
      <c r="C21" s="114">
        <f>SUM(C22:C27)</f>
        <v>11</v>
      </c>
      <c r="D21" s="62"/>
      <c r="E21" s="114">
        <f>SUM(E22:E27)</f>
        <v>11</v>
      </c>
      <c r="F21" s="62"/>
    </row>
    <row r="22" spans="1:6" ht="57.75" customHeight="1" x14ac:dyDescent="0.3">
      <c r="A22" s="8" t="s">
        <v>28</v>
      </c>
      <c r="B22" s="10">
        <v>2</v>
      </c>
      <c r="C22" s="10">
        <v>2</v>
      </c>
      <c r="D22" s="37" t="s">
        <v>485</v>
      </c>
      <c r="E22" s="10">
        <v>2</v>
      </c>
      <c r="F22" s="62"/>
    </row>
    <row r="23" spans="1:6" s="99" customFormat="1" ht="91.5" customHeight="1" x14ac:dyDescent="0.3">
      <c r="A23" s="29" t="s">
        <v>45</v>
      </c>
      <c r="B23" s="96">
        <v>2</v>
      </c>
      <c r="C23" s="10">
        <v>2</v>
      </c>
      <c r="D23" s="37" t="s">
        <v>51</v>
      </c>
      <c r="E23" s="96">
        <v>2</v>
      </c>
      <c r="F23" s="160" t="s">
        <v>38</v>
      </c>
    </row>
    <row r="24" spans="1:6" ht="33.6" x14ac:dyDescent="0.3">
      <c r="A24" s="8" t="s">
        <v>44</v>
      </c>
      <c r="B24" s="10">
        <v>2</v>
      </c>
      <c r="C24" s="10">
        <v>1</v>
      </c>
      <c r="D24" s="37" t="s">
        <v>18</v>
      </c>
      <c r="E24" s="10">
        <v>1</v>
      </c>
      <c r="F24" s="56" t="s">
        <v>102</v>
      </c>
    </row>
    <row r="25" spans="1:6" ht="50.4" x14ac:dyDescent="0.3">
      <c r="A25" s="28" t="s">
        <v>83</v>
      </c>
      <c r="B25" s="10">
        <v>2</v>
      </c>
      <c r="C25" s="10">
        <v>2</v>
      </c>
      <c r="D25" s="37" t="s">
        <v>39</v>
      </c>
      <c r="E25" s="10">
        <v>2</v>
      </c>
      <c r="F25" s="62"/>
    </row>
    <row r="26" spans="1:6" ht="33.6" x14ac:dyDescent="0.3">
      <c r="A26" s="28" t="s">
        <v>46</v>
      </c>
      <c r="B26" s="10">
        <v>2</v>
      </c>
      <c r="C26" s="10">
        <v>2</v>
      </c>
      <c r="D26" s="37" t="s">
        <v>481</v>
      </c>
      <c r="E26" s="10">
        <v>2</v>
      </c>
      <c r="F26" s="62"/>
    </row>
    <row r="27" spans="1:6" ht="33.6" x14ac:dyDescent="0.3">
      <c r="A27" s="29" t="s">
        <v>138</v>
      </c>
      <c r="B27" s="10">
        <v>2</v>
      </c>
      <c r="C27" s="10">
        <v>2</v>
      </c>
      <c r="D27" s="62" t="s">
        <v>488</v>
      </c>
      <c r="E27" s="10">
        <v>2</v>
      </c>
      <c r="F27" s="62"/>
    </row>
    <row r="28" spans="1:6" ht="22.5" customHeight="1" x14ac:dyDescent="0.3">
      <c r="A28" s="7" t="s">
        <v>29</v>
      </c>
      <c r="B28" s="114">
        <f>SUM(B29:B33)</f>
        <v>10</v>
      </c>
      <c r="C28" s="114">
        <f>SUM(C29:C33)</f>
        <v>9</v>
      </c>
      <c r="D28" s="62"/>
      <c r="E28" s="114">
        <f>SUM(E29:E33)</f>
        <v>9</v>
      </c>
      <c r="F28" s="62"/>
    </row>
    <row r="29" spans="1:6" ht="54.75" customHeight="1" x14ac:dyDescent="0.3">
      <c r="A29" s="8" t="s">
        <v>139</v>
      </c>
      <c r="B29" s="10">
        <v>2</v>
      </c>
      <c r="C29" s="10">
        <v>2</v>
      </c>
      <c r="D29" s="62"/>
      <c r="E29" s="10">
        <v>2</v>
      </c>
      <c r="F29" s="62"/>
    </row>
    <row r="30" spans="1:6" ht="54" customHeight="1" x14ac:dyDescent="0.3">
      <c r="A30" s="8" t="s">
        <v>140</v>
      </c>
      <c r="B30" s="10">
        <v>2</v>
      </c>
      <c r="C30" s="10">
        <v>1</v>
      </c>
      <c r="D30" s="62"/>
      <c r="E30" s="10">
        <v>1</v>
      </c>
      <c r="F30" s="62" t="s">
        <v>507</v>
      </c>
    </row>
    <row r="31" spans="1:6" ht="54" customHeight="1" x14ac:dyDescent="0.3">
      <c r="A31" s="28" t="s">
        <v>117</v>
      </c>
      <c r="B31" s="10">
        <v>2</v>
      </c>
      <c r="C31" s="10">
        <v>2</v>
      </c>
      <c r="D31" s="56"/>
      <c r="E31" s="10">
        <v>2</v>
      </c>
      <c r="F31" s="56" t="s">
        <v>118</v>
      </c>
    </row>
    <row r="32" spans="1:6" ht="50.4" x14ac:dyDescent="0.3">
      <c r="A32" s="8" t="s">
        <v>141</v>
      </c>
      <c r="B32" s="10">
        <v>2</v>
      </c>
      <c r="C32" s="10">
        <v>2</v>
      </c>
      <c r="D32" s="62"/>
      <c r="E32" s="10">
        <v>2</v>
      </c>
      <c r="F32" s="62"/>
    </row>
    <row r="33" spans="1:6" ht="63.75" customHeight="1" x14ac:dyDescent="0.3">
      <c r="A33" s="8" t="s">
        <v>142</v>
      </c>
      <c r="B33" s="10">
        <v>2</v>
      </c>
      <c r="C33" s="10">
        <v>2</v>
      </c>
      <c r="D33" s="56"/>
      <c r="E33" s="10">
        <v>2</v>
      </c>
      <c r="F33" s="56"/>
    </row>
    <row r="34" spans="1:6" ht="24" customHeight="1" x14ac:dyDescent="0.3">
      <c r="A34" s="7" t="s">
        <v>30</v>
      </c>
      <c r="B34" s="114">
        <f>SUM(B35:B38)</f>
        <v>8</v>
      </c>
      <c r="C34" s="114">
        <f>SUM(C35:C38)</f>
        <v>8</v>
      </c>
      <c r="D34" s="62"/>
      <c r="E34" s="114">
        <f>SUM(E35:E38)</f>
        <v>8</v>
      </c>
      <c r="F34" s="62"/>
    </row>
    <row r="35" spans="1:6" ht="67.2" x14ac:dyDescent="0.3">
      <c r="A35" s="9" t="s">
        <v>61</v>
      </c>
      <c r="B35" s="10">
        <v>2</v>
      </c>
      <c r="C35" s="10">
        <v>2</v>
      </c>
      <c r="D35" s="62"/>
      <c r="E35" s="10">
        <v>2</v>
      </c>
      <c r="F35" s="62"/>
    </row>
    <row r="36" spans="1:6" ht="50.4" x14ac:dyDescent="0.3">
      <c r="A36" s="28" t="s">
        <v>62</v>
      </c>
      <c r="B36" s="10">
        <v>2</v>
      </c>
      <c r="C36" s="10">
        <v>2</v>
      </c>
      <c r="D36" s="62"/>
      <c r="E36" s="10">
        <v>2</v>
      </c>
      <c r="F36" s="62"/>
    </row>
    <row r="37" spans="1:6" ht="33.6" x14ac:dyDescent="0.3">
      <c r="A37" s="9" t="s">
        <v>143</v>
      </c>
      <c r="B37" s="10">
        <v>2</v>
      </c>
      <c r="C37" s="10">
        <v>2</v>
      </c>
      <c r="D37" s="62"/>
      <c r="E37" s="10">
        <v>2</v>
      </c>
      <c r="F37" s="62"/>
    </row>
    <row r="38" spans="1:6" ht="33.6" x14ac:dyDescent="0.3">
      <c r="A38" s="28" t="s">
        <v>125</v>
      </c>
      <c r="B38" s="10">
        <v>2</v>
      </c>
      <c r="C38" s="10">
        <v>2</v>
      </c>
      <c r="D38" s="62"/>
      <c r="E38" s="10">
        <v>2</v>
      </c>
      <c r="F38" s="62"/>
    </row>
    <row r="39" spans="1:6" ht="28.5" customHeight="1" x14ac:dyDescent="0.3">
      <c r="A39" s="7" t="s">
        <v>31</v>
      </c>
      <c r="B39" s="114">
        <f>SUM(B40:B41)</f>
        <v>4</v>
      </c>
      <c r="C39" s="114">
        <f>SUM(C40:C41)</f>
        <v>4</v>
      </c>
      <c r="D39" s="62"/>
      <c r="E39" s="114">
        <f>SUM(E40:E41)</f>
        <v>4</v>
      </c>
      <c r="F39" s="62"/>
    </row>
    <row r="40" spans="1:6" ht="50.4" x14ac:dyDescent="0.3">
      <c r="A40" s="8" t="s">
        <v>40</v>
      </c>
      <c r="B40" s="10">
        <v>2</v>
      </c>
      <c r="C40" s="10">
        <v>2</v>
      </c>
      <c r="D40" s="62"/>
      <c r="E40" s="10">
        <v>2</v>
      </c>
      <c r="F40" s="62"/>
    </row>
    <row r="41" spans="1:6" ht="84" x14ac:dyDescent="0.3">
      <c r="A41" s="28" t="s">
        <v>144</v>
      </c>
      <c r="B41" s="10">
        <v>2</v>
      </c>
      <c r="C41" s="10">
        <v>2</v>
      </c>
      <c r="D41" s="56"/>
      <c r="E41" s="10">
        <v>2</v>
      </c>
      <c r="F41" s="62"/>
    </row>
    <row r="42" spans="1:6" ht="27" customHeight="1" x14ac:dyDescent="0.3">
      <c r="A42" s="25" t="s">
        <v>32</v>
      </c>
      <c r="B42" s="114">
        <f>SUM(B43:B47)</f>
        <v>10</v>
      </c>
      <c r="C42" s="114">
        <f>SUM(C43:C47)</f>
        <v>7</v>
      </c>
      <c r="D42" s="62"/>
      <c r="E42" s="114">
        <f>SUM(E43:E47)</f>
        <v>7</v>
      </c>
      <c r="F42" s="62"/>
    </row>
    <row r="43" spans="1:6" ht="50.4" x14ac:dyDescent="0.3">
      <c r="A43" s="8" t="s">
        <v>33</v>
      </c>
      <c r="B43" s="10">
        <v>2</v>
      </c>
      <c r="C43" s="10">
        <v>2</v>
      </c>
      <c r="D43" s="56"/>
      <c r="E43" s="10">
        <v>2</v>
      </c>
      <c r="F43" s="62"/>
    </row>
    <row r="44" spans="1:6" ht="33.6" x14ac:dyDescent="0.3">
      <c r="A44" s="8" t="s">
        <v>49</v>
      </c>
      <c r="B44" s="10">
        <v>2</v>
      </c>
      <c r="C44" s="10">
        <v>2</v>
      </c>
      <c r="D44" s="93"/>
      <c r="E44" s="10">
        <v>2</v>
      </c>
      <c r="F44" s="62"/>
    </row>
    <row r="45" spans="1:6" ht="50.4" x14ac:dyDescent="0.3">
      <c r="A45" s="28" t="s">
        <v>150</v>
      </c>
      <c r="B45" s="10">
        <v>2</v>
      </c>
      <c r="C45" s="10">
        <v>1</v>
      </c>
      <c r="D45" s="62"/>
      <c r="E45" s="10">
        <v>1</v>
      </c>
      <c r="F45" s="62"/>
    </row>
    <row r="46" spans="1:6" ht="50.4" x14ac:dyDescent="0.3">
      <c r="A46" s="28" t="s">
        <v>59</v>
      </c>
      <c r="B46" s="10">
        <v>2</v>
      </c>
      <c r="C46" s="10">
        <v>2</v>
      </c>
      <c r="D46" s="45" t="s">
        <v>482</v>
      </c>
      <c r="E46" s="10">
        <v>2</v>
      </c>
      <c r="F46" s="62"/>
    </row>
    <row r="47" spans="1:6" ht="27.75" customHeight="1" x14ac:dyDescent="0.3">
      <c r="A47" s="8" t="s">
        <v>63</v>
      </c>
      <c r="B47" s="10">
        <v>2</v>
      </c>
      <c r="C47" s="10"/>
      <c r="D47" s="56"/>
      <c r="E47" s="10"/>
      <c r="F47" s="62"/>
    </row>
    <row r="48" spans="1:6" ht="23.25" customHeight="1" x14ac:dyDescent="0.3">
      <c r="A48" s="25" t="s">
        <v>34</v>
      </c>
      <c r="B48" s="6">
        <f>B49+B52</f>
        <v>10</v>
      </c>
      <c r="C48" s="6">
        <f>C49+C52</f>
        <v>5</v>
      </c>
      <c r="D48" s="62"/>
      <c r="E48" s="6">
        <f>E49+E52</f>
        <v>5</v>
      </c>
      <c r="F48" s="62"/>
    </row>
    <row r="49" spans="1:6" ht="23.25" customHeight="1" x14ac:dyDescent="0.3">
      <c r="A49" s="25" t="s">
        <v>16</v>
      </c>
      <c r="B49" s="114">
        <f>SUM(B50:B51)</f>
        <v>4</v>
      </c>
      <c r="C49" s="114">
        <f>SUM(C50:C51)</f>
        <v>2</v>
      </c>
      <c r="D49" s="62"/>
      <c r="E49" s="114">
        <f>SUM(E50:E51)</f>
        <v>2</v>
      </c>
      <c r="F49" s="62"/>
    </row>
    <row r="50" spans="1:6" ht="83.25" customHeight="1" x14ac:dyDescent="0.3">
      <c r="A50" s="28" t="s">
        <v>131</v>
      </c>
      <c r="B50" s="10">
        <v>2</v>
      </c>
      <c r="C50" s="10">
        <v>2</v>
      </c>
      <c r="D50" s="56"/>
      <c r="E50" s="10">
        <v>2</v>
      </c>
      <c r="F50" s="56" t="s">
        <v>122</v>
      </c>
    </row>
    <row r="51" spans="1:6" ht="50.4" x14ac:dyDescent="0.3">
      <c r="A51" s="28" t="s">
        <v>48</v>
      </c>
      <c r="B51" s="10">
        <v>2</v>
      </c>
      <c r="C51" s="10">
        <v>0</v>
      </c>
      <c r="D51" s="62"/>
      <c r="E51" s="10">
        <v>0</v>
      </c>
      <c r="F51" s="62"/>
    </row>
    <row r="52" spans="1:6" ht="27" customHeight="1" x14ac:dyDescent="0.3">
      <c r="A52" s="25" t="s">
        <v>35</v>
      </c>
      <c r="B52" s="114">
        <f>SUM(B53:B55)</f>
        <v>6</v>
      </c>
      <c r="C52" s="114">
        <f>SUM(C53:C55)</f>
        <v>3</v>
      </c>
      <c r="D52" s="62"/>
      <c r="E52" s="114">
        <f>SUM(E53:E55)</f>
        <v>3</v>
      </c>
      <c r="F52" s="62"/>
    </row>
    <row r="53" spans="1:6" s="99" customFormat="1" ht="33.6" x14ac:dyDescent="0.3">
      <c r="A53" s="188" t="s">
        <v>50</v>
      </c>
      <c r="B53" s="96">
        <v>2</v>
      </c>
      <c r="C53" s="96">
        <v>2</v>
      </c>
      <c r="D53" s="160" t="s">
        <v>37</v>
      </c>
      <c r="E53" s="96">
        <v>2</v>
      </c>
      <c r="F53" s="160" t="s">
        <v>37</v>
      </c>
    </row>
    <row r="54" spans="1:6" ht="33.6" x14ac:dyDescent="0.3">
      <c r="A54" s="8" t="s">
        <v>36</v>
      </c>
      <c r="B54" s="10">
        <v>2</v>
      </c>
      <c r="C54" s="10">
        <v>0</v>
      </c>
      <c r="D54" s="62"/>
      <c r="E54" s="10">
        <v>0</v>
      </c>
      <c r="F54" s="62"/>
    </row>
    <row r="55" spans="1:6" s="99" customFormat="1" ht="54" customHeight="1" x14ac:dyDescent="0.3">
      <c r="A55" s="29" t="s">
        <v>68</v>
      </c>
      <c r="B55" s="96">
        <v>2</v>
      </c>
      <c r="C55" s="96">
        <v>1</v>
      </c>
      <c r="D55" s="187"/>
      <c r="E55" s="96">
        <v>1</v>
      </c>
      <c r="F55" s="187"/>
    </row>
    <row r="56" spans="1:6" ht="22.5" customHeight="1" x14ac:dyDescent="0.3">
      <c r="A56" s="113" t="s">
        <v>5</v>
      </c>
      <c r="B56" s="6">
        <f>B13+B20+B48</f>
        <v>62</v>
      </c>
      <c r="C56" s="6">
        <f>C13+C20+C48</f>
        <v>50</v>
      </c>
      <c r="D56" s="88"/>
      <c r="E56" s="6">
        <f>E13+E20+E48</f>
        <v>50</v>
      </c>
      <c r="F56" s="147"/>
    </row>
    <row r="57" spans="1:6" ht="27.75" customHeight="1" x14ac:dyDescent="0.3">
      <c r="A57" s="114" t="s">
        <v>6</v>
      </c>
      <c r="B57" s="6">
        <v>100</v>
      </c>
      <c r="C57" s="238">
        <f>ROUND(C56/B56*100,0)</f>
        <v>81</v>
      </c>
      <c r="D57" s="239"/>
      <c r="E57" s="228">
        <f>ROUND(E56/B56*100,0)</f>
        <v>81</v>
      </c>
      <c r="F57" s="228"/>
    </row>
    <row r="58" spans="1:6" ht="27" customHeight="1" x14ac:dyDescent="0.3">
      <c r="A58" s="114" t="s">
        <v>7</v>
      </c>
      <c r="B58" s="10"/>
      <c r="C58" s="228" t="str">
        <f>IF(AND(AND(C15=2,C22=2),C57&gt;=80),"Loại A",IF(AND(AND(C15=2,C22=2),C57&gt;=65),"Loại B",IF(AND(AND(C15=2,C22=2),C57&gt;=50),"Loại C",IF(AND(AND(C15=2,C22=2),C57&lt;50),"Không đạt chuẩn",IF(OR(C15&lt;2,C22&lt;2),"Không đạt chuẩn")))))</f>
        <v>Loại A</v>
      </c>
      <c r="D58" s="228"/>
      <c r="E58" s="228" t="str">
        <f>IF(AND(AND(E15=2,E22=2),E57&gt;=80),"Loại A",IF(AND(AND(E15=2,E22=2),E57&gt;=65),"Loại B",IF(AND(AND(E15=2,E22=2),E57&gt;=50),"Loại C",IF(AND(AND(E15=2,E22=2),E57&lt;50),"Không đạt chuẩn",IF(OR(E15&lt;2,E22&lt;2),"Không đạt chuẩn")))))</f>
        <v>Loại A</v>
      </c>
      <c r="F58" s="228"/>
    </row>
    <row r="59" spans="1:6" x14ac:dyDescent="0.3">
      <c r="A59" s="12"/>
    </row>
    <row r="60" spans="1:6" x14ac:dyDescent="0.3">
      <c r="A60" s="112" t="s">
        <v>466</v>
      </c>
      <c r="D60" s="221" t="s">
        <v>444</v>
      </c>
      <c r="E60" s="221"/>
      <c r="F60" s="221"/>
    </row>
    <row r="61" spans="1:6" x14ac:dyDescent="0.3">
      <c r="A61" s="115" t="s">
        <v>426</v>
      </c>
      <c r="D61" s="223" t="s">
        <v>427</v>
      </c>
      <c r="E61" s="223"/>
      <c r="F61" s="223"/>
    </row>
    <row r="62" spans="1:6" x14ac:dyDescent="0.3">
      <c r="A62" s="112"/>
      <c r="D62" s="221"/>
      <c r="E62" s="221"/>
      <c r="F62" s="221"/>
    </row>
    <row r="64" spans="1:6" x14ac:dyDescent="0.3">
      <c r="C64" s="13"/>
    </row>
    <row r="66" spans="1:6" x14ac:dyDescent="0.3">
      <c r="C66" s="13"/>
    </row>
    <row r="67" spans="1:6" x14ac:dyDescent="0.3">
      <c r="A67" s="162" t="s">
        <v>171</v>
      </c>
      <c r="D67" s="220" t="s">
        <v>179</v>
      </c>
      <c r="E67" s="220"/>
      <c r="F67" s="220"/>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14 B16:C17 B15 B20:C21 B18:B19 B27:C55 B22:B26">
    <cfRule type="cellIs" dxfId="84" priority="5" stopIfTrue="1" operator="equal">
      <formula>0</formula>
    </cfRule>
  </conditionalFormatting>
  <conditionalFormatting sqref="E13:E55">
    <cfRule type="cellIs" dxfId="83" priority="4" stopIfTrue="1" operator="equal">
      <formula>0</formula>
    </cfRule>
  </conditionalFormatting>
  <conditionalFormatting sqref="C15">
    <cfRule type="cellIs" dxfId="82" priority="3" stopIfTrue="1" operator="equal">
      <formula>0</formula>
    </cfRule>
  </conditionalFormatting>
  <conditionalFormatting sqref="C18:C19">
    <cfRule type="cellIs" dxfId="81" priority="2" stopIfTrue="1" operator="equal">
      <formula>0</formula>
    </cfRule>
  </conditionalFormatting>
  <conditionalFormatting sqref="C22:C26">
    <cfRule type="cellIs" dxfId="80" priority="1" stopIfTrue="1" operator="equal">
      <formula>0</formula>
    </cfRule>
  </conditionalFormatting>
  <pageMargins left="0.3" right="0.16" top="0.28999999999999998" bottom="0.26" header="0.17" footer="0.16"/>
  <pageSetup paperSize="9" orientation="landscape"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8"/>
  <sheetViews>
    <sheetView topLeftCell="A50" zoomScale="80" zoomScaleNormal="80" workbookViewId="0">
      <selection activeCell="E25" sqref="E25"/>
    </sheetView>
  </sheetViews>
  <sheetFormatPr defaultColWidth="8.90625" defaultRowHeight="16.8" x14ac:dyDescent="0.3"/>
  <cols>
    <col min="1" max="1" width="52.08984375" style="5" customWidth="1"/>
    <col min="2" max="2" width="6.6328125" style="5" customWidth="1"/>
    <col min="3" max="3" width="11" style="5" customWidth="1"/>
    <col min="4" max="4" width="15.81640625" style="197" customWidth="1"/>
    <col min="5" max="5" width="11.6328125" style="5" customWidth="1"/>
    <col min="6" max="6" width="17.08984375" style="89" customWidth="1"/>
    <col min="7" max="7" width="30.54296875" style="87" customWidth="1"/>
    <col min="8" max="16384" width="8.90625" style="5"/>
  </cols>
  <sheetData>
    <row r="1" spans="1:6" ht="23.25" customHeight="1" x14ac:dyDescent="0.3"/>
    <row r="2" spans="1:6" ht="10.5" customHeight="1" x14ac:dyDescent="0.3"/>
    <row r="3" spans="1:6" ht="58.5" customHeight="1" x14ac:dyDescent="0.3">
      <c r="A3" s="78" t="s">
        <v>255</v>
      </c>
      <c r="B3" s="3"/>
      <c r="D3" s="240" t="s">
        <v>9</v>
      </c>
      <c r="E3" s="240"/>
      <c r="F3" s="240"/>
    </row>
    <row r="4" spans="1:6" ht="6" customHeight="1" x14ac:dyDescent="0.3">
      <c r="A4" s="1"/>
      <c r="B4" s="2"/>
    </row>
    <row r="5" spans="1:6" ht="35.25" customHeight="1" x14ac:dyDescent="0.3">
      <c r="A5" s="224" t="s">
        <v>456</v>
      </c>
      <c r="B5" s="226"/>
      <c r="C5" s="226"/>
      <c r="D5" s="226"/>
      <c r="E5" s="226"/>
      <c r="F5" s="226"/>
    </row>
    <row r="6" spans="1:6" ht="18" customHeight="1" x14ac:dyDescent="0.3">
      <c r="A6" s="11" t="s">
        <v>256</v>
      </c>
      <c r="B6" s="26"/>
      <c r="C6" s="26"/>
      <c r="D6" s="198"/>
      <c r="E6" s="26"/>
      <c r="F6" s="90"/>
    </row>
    <row r="7" spans="1:6" ht="18" customHeight="1" x14ac:dyDescent="0.3">
      <c r="A7" s="11" t="s">
        <v>292</v>
      </c>
      <c r="B7" s="26"/>
      <c r="C7" s="26"/>
      <c r="D7" s="198"/>
      <c r="E7" s="26"/>
      <c r="F7" s="90"/>
    </row>
    <row r="8" spans="1:6" ht="18" customHeight="1" x14ac:dyDescent="0.3">
      <c r="A8" s="20" t="s">
        <v>257</v>
      </c>
      <c r="B8" s="26"/>
      <c r="C8" s="26"/>
      <c r="D8" s="198"/>
      <c r="E8" s="26"/>
      <c r="F8" s="90"/>
    </row>
    <row r="9" spans="1:6" ht="18" customHeight="1" x14ac:dyDescent="0.3">
      <c r="A9" s="11" t="s">
        <v>258</v>
      </c>
      <c r="B9" s="26"/>
      <c r="C9" s="26"/>
      <c r="D9" s="198"/>
      <c r="E9" s="26"/>
      <c r="F9" s="90"/>
    </row>
    <row r="10" spans="1:6" ht="18" customHeight="1" x14ac:dyDescent="0.3">
      <c r="A10" s="11" t="s">
        <v>259</v>
      </c>
      <c r="B10" s="26"/>
      <c r="C10" s="26"/>
      <c r="D10" s="198"/>
      <c r="E10" s="26"/>
      <c r="F10" s="90"/>
    </row>
    <row r="11" spans="1:6" ht="5.25" customHeight="1" x14ac:dyDescent="0.3">
      <c r="A11" s="4"/>
    </row>
    <row r="12" spans="1:6" x14ac:dyDescent="0.3">
      <c r="A12" s="228" t="s">
        <v>0</v>
      </c>
      <c r="B12" s="228" t="s">
        <v>1</v>
      </c>
      <c r="C12" s="228" t="s">
        <v>21</v>
      </c>
      <c r="D12" s="228"/>
      <c r="E12" s="228" t="s">
        <v>2</v>
      </c>
      <c r="F12" s="228"/>
    </row>
    <row r="13" spans="1:6" ht="50.4" x14ac:dyDescent="0.3">
      <c r="A13" s="228"/>
      <c r="B13" s="228"/>
      <c r="C13" s="22" t="s">
        <v>3</v>
      </c>
      <c r="D13" s="199" t="s">
        <v>4</v>
      </c>
      <c r="E13" s="22" t="s">
        <v>3</v>
      </c>
      <c r="F13" s="91" t="s">
        <v>4</v>
      </c>
    </row>
    <row r="14" spans="1:6" ht="21.75" customHeight="1" x14ac:dyDescent="0.3">
      <c r="A14" s="23" t="s">
        <v>22</v>
      </c>
      <c r="B14" s="6">
        <f>B15+B18</f>
        <v>8</v>
      </c>
      <c r="C14" s="6">
        <f>C15+C18</f>
        <v>8</v>
      </c>
      <c r="D14" s="200"/>
      <c r="E14" s="6">
        <f>E15+E18</f>
        <v>8</v>
      </c>
      <c r="F14" s="62"/>
    </row>
    <row r="15" spans="1:6" ht="17.25" customHeight="1" x14ac:dyDescent="0.3">
      <c r="A15" s="24" t="s">
        <v>12</v>
      </c>
      <c r="B15" s="53">
        <f>SUM(B16:B17)</f>
        <v>4</v>
      </c>
      <c r="C15" s="53">
        <f>SUM(C16:C17)</f>
        <v>4</v>
      </c>
      <c r="D15" s="200"/>
      <c r="E15" s="53">
        <f>SUM(E16:E17)</f>
        <v>4</v>
      </c>
      <c r="F15" s="62"/>
    </row>
    <row r="16" spans="1:6" ht="37.5" customHeight="1" x14ac:dyDescent="0.3">
      <c r="A16" s="9" t="s">
        <v>54</v>
      </c>
      <c r="B16" s="10">
        <v>2</v>
      </c>
      <c r="C16" s="10">
        <v>2</v>
      </c>
      <c r="D16" s="201" t="s">
        <v>260</v>
      </c>
      <c r="E16" s="10">
        <v>2</v>
      </c>
      <c r="F16" s="62"/>
    </row>
    <row r="17" spans="1:7" ht="23.25" customHeight="1" x14ac:dyDescent="0.3">
      <c r="A17" s="9" t="s">
        <v>23</v>
      </c>
      <c r="B17" s="10">
        <v>2</v>
      </c>
      <c r="C17" s="10">
        <v>2</v>
      </c>
      <c r="D17" s="200" t="s">
        <v>261</v>
      </c>
      <c r="E17" s="10">
        <v>2</v>
      </c>
      <c r="F17" s="62"/>
    </row>
    <row r="18" spans="1:7" ht="23.25" customHeight="1" x14ac:dyDescent="0.3">
      <c r="A18" s="24" t="s">
        <v>13</v>
      </c>
      <c r="B18" s="53">
        <f>SUM(B19:B20)</f>
        <v>4</v>
      </c>
      <c r="C18" s="53">
        <f>SUM(C19:C20)</f>
        <v>4</v>
      </c>
      <c r="D18" s="200"/>
      <c r="E18" s="53">
        <f>SUM(E19:E20)</f>
        <v>4</v>
      </c>
      <c r="F18" s="62"/>
    </row>
    <row r="19" spans="1:7" ht="143.25" customHeight="1" x14ac:dyDescent="0.3">
      <c r="A19" s="8" t="s">
        <v>24</v>
      </c>
      <c r="B19" s="10">
        <v>2</v>
      </c>
      <c r="C19" s="10">
        <v>2</v>
      </c>
      <c r="D19" s="201" t="s">
        <v>262</v>
      </c>
      <c r="E19" s="10">
        <v>2</v>
      </c>
      <c r="F19" s="62"/>
    </row>
    <row r="20" spans="1:7" ht="83.25" customHeight="1" x14ac:dyDescent="0.3">
      <c r="A20" s="8" t="s">
        <v>25</v>
      </c>
      <c r="B20" s="10">
        <v>2</v>
      </c>
      <c r="C20" s="10">
        <v>2</v>
      </c>
      <c r="D20" s="201" t="s">
        <v>263</v>
      </c>
      <c r="E20" s="10">
        <v>2</v>
      </c>
      <c r="F20" s="62"/>
    </row>
    <row r="21" spans="1:7" ht="21.75" customHeight="1" x14ac:dyDescent="0.3">
      <c r="A21" s="7" t="s">
        <v>26</v>
      </c>
      <c r="B21" s="6">
        <f>B22+B29+B35+B40+B43</f>
        <v>44</v>
      </c>
      <c r="C21" s="6">
        <f>C22+C29+C35+C40+C43</f>
        <v>39</v>
      </c>
      <c r="D21" s="200"/>
      <c r="E21" s="6">
        <f>E22+E29+E35+E40+E43</f>
        <v>38</v>
      </c>
      <c r="F21" s="62"/>
    </row>
    <row r="22" spans="1:7" ht="21.75" customHeight="1" x14ac:dyDescent="0.3">
      <c r="A22" s="7" t="s">
        <v>27</v>
      </c>
      <c r="B22" s="53">
        <f>SUM(B23:B28)</f>
        <v>12</v>
      </c>
      <c r="C22" s="53">
        <f>SUM(C23:C28)</f>
        <v>12</v>
      </c>
      <c r="D22" s="200"/>
      <c r="E22" s="53">
        <f>SUM(E23:E28)</f>
        <v>12</v>
      </c>
      <c r="F22" s="62"/>
    </row>
    <row r="23" spans="1:7" ht="57.75" customHeight="1" x14ac:dyDescent="0.3">
      <c r="A23" s="8" t="s">
        <v>28</v>
      </c>
      <c r="B23" s="10">
        <v>2</v>
      </c>
      <c r="C23" s="10">
        <v>2</v>
      </c>
      <c r="D23" s="217" t="s">
        <v>264</v>
      </c>
      <c r="E23" s="10">
        <v>2</v>
      </c>
      <c r="F23" s="62"/>
    </row>
    <row r="24" spans="1:7" s="17" customFormat="1" ht="91.5" customHeight="1" x14ac:dyDescent="0.3">
      <c r="A24" s="63" t="s">
        <v>45</v>
      </c>
      <c r="B24" s="64">
        <v>2</v>
      </c>
      <c r="C24" s="64">
        <v>2</v>
      </c>
      <c r="D24" s="218" t="s">
        <v>265</v>
      </c>
      <c r="E24" s="64">
        <v>2</v>
      </c>
      <c r="F24" s="219" t="s">
        <v>38</v>
      </c>
      <c r="G24" s="174" t="s">
        <v>348</v>
      </c>
    </row>
    <row r="25" spans="1:7" ht="41.4" x14ac:dyDescent="0.3">
      <c r="A25" s="8" t="s">
        <v>44</v>
      </c>
      <c r="B25" s="10">
        <v>2</v>
      </c>
      <c r="C25" s="10">
        <v>2</v>
      </c>
      <c r="D25" s="37" t="s">
        <v>18</v>
      </c>
      <c r="E25" s="10">
        <v>2</v>
      </c>
      <c r="F25" s="56" t="s">
        <v>102</v>
      </c>
    </row>
    <row r="26" spans="1:7" ht="50.4" x14ac:dyDescent="0.3">
      <c r="A26" s="28" t="s">
        <v>83</v>
      </c>
      <c r="B26" s="10">
        <v>2</v>
      </c>
      <c r="C26" s="10">
        <v>2</v>
      </c>
      <c r="D26" s="37" t="s">
        <v>39</v>
      </c>
      <c r="E26" s="10">
        <v>2</v>
      </c>
      <c r="F26" s="62"/>
    </row>
    <row r="27" spans="1:7" ht="41.4" x14ac:dyDescent="0.3">
      <c r="A27" s="28" t="s">
        <v>46</v>
      </c>
      <c r="B27" s="10">
        <v>2</v>
      </c>
      <c r="C27" s="10">
        <v>2</v>
      </c>
      <c r="D27" s="37" t="s">
        <v>481</v>
      </c>
      <c r="E27" s="10">
        <v>2</v>
      </c>
      <c r="F27" s="62"/>
    </row>
    <row r="28" spans="1:7" ht="33.6" x14ac:dyDescent="0.3">
      <c r="A28" s="29" t="s">
        <v>138</v>
      </c>
      <c r="B28" s="10">
        <v>2</v>
      </c>
      <c r="C28" s="10">
        <v>2</v>
      </c>
      <c r="D28" s="44" t="s">
        <v>493</v>
      </c>
      <c r="E28" s="10">
        <v>2</v>
      </c>
      <c r="F28" s="62"/>
      <c r="G28" s="87" t="s">
        <v>306</v>
      </c>
    </row>
    <row r="29" spans="1:7" ht="22.5" customHeight="1" x14ac:dyDescent="0.3">
      <c r="A29" s="7" t="s">
        <v>29</v>
      </c>
      <c r="B29" s="53">
        <f>SUM(B30:B34)</f>
        <v>10</v>
      </c>
      <c r="C29" s="53">
        <f>SUM(C30:C34)</f>
        <v>10</v>
      </c>
      <c r="D29" s="200"/>
      <c r="E29" s="53">
        <f>SUM(E30:E34)</f>
        <v>9</v>
      </c>
      <c r="F29" s="62"/>
    </row>
    <row r="30" spans="1:7" ht="54.75" customHeight="1" x14ac:dyDescent="0.3">
      <c r="A30" s="8" t="s">
        <v>139</v>
      </c>
      <c r="B30" s="10">
        <v>2</v>
      </c>
      <c r="C30" s="10">
        <v>2</v>
      </c>
      <c r="D30" s="200"/>
      <c r="E30" s="10">
        <v>2</v>
      </c>
      <c r="F30" s="62"/>
    </row>
    <row r="31" spans="1:7" ht="54" customHeight="1" x14ac:dyDescent="0.3">
      <c r="A31" s="8" t="s">
        <v>140</v>
      </c>
      <c r="B31" s="10">
        <v>2</v>
      </c>
      <c r="C31" s="10">
        <v>2</v>
      </c>
      <c r="D31" s="200"/>
      <c r="E31" s="10">
        <v>1</v>
      </c>
      <c r="F31" s="62" t="s">
        <v>507</v>
      </c>
    </row>
    <row r="32" spans="1:7" ht="54" customHeight="1" x14ac:dyDescent="0.3">
      <c r="A32" s="28" t="s">
        <v>117</v>
      </c>
      <c r="B32" s="10">
        <v>2</v>
      </c>
      <c r="C32" s="10">
        <v>2</v>
      </c>
      <c r="D32" s="201"/>
      <c r="E32" s="10">
        <v>2</v>
      </c>
      <c r="F32" s="56"/>
    </row>
    <row r="33" spans="1:7" ht="50.4" x14ac:dyDescent="0.3">
      <c r="A33" s="8" t="s">
        <v>141</v>
      </c>
      <c r="B33" s="10">
        <v>2</v>
      </c>
      <c r="C33" s="10">
        <v>2</v>
      </c>
      <c r="D33" s="200"/>
      <c r="E33" s="10">
        <v>2</v>
      </c>
      <c r="F33" s="62"/>
    </row>
    <row r="34" spans="1:7" ht="63.75" customHeight="1" x14ac:dyDescent="0.3">
      <c r="A34" s="8" t="s">
        <v>142</v>
      </c>
      <c r="B34" s="10">
        <v>2</v>
      </c>
      <c r="C34" s="10">
        <v>2</v>
      </c>
      <c r="D34" s="201"/>
      <c r="E34" s="10">
        <v>2</v>
      </c>
      <c r="F34" s="56"/>
    </row>
    <row r="35" spans="1:7" ht="24" customHeight="1" x14ac:dyDescent="0.3">
      <c r="A35" s="7" t="s">
        <v>30</v>
      </c>
      <c r="B35" s="53">
        <f>SUM(B36:B39)</f>
        <v>8</v>
      </c>
      <c r="C35" s="53">
        <f>SUM(C36:C39)</f>
        <v>7</v>
      </c>
      <c r="D35" s="200"/>
      <c r="E35" s="53">
        <f>SUM(E36:E39)</f>
        <v>7</v>
      </c>
      <c r="F35" s="62"/>
    </row>
    <row r="36" spans="1:7" ht="67.2" x14ac:dyDescent="0.3">
      <c r="A36" s="9" t="s">
        <v>61</v>
      </c>
      <c r="B36" s="10">
        <v>2</v>
      </c>
      <c r="C36" s="10">
        <v>2</v>
      </c>
      <c r="D36" s="200"/>
      <c r="E36" s="10">
        <v>2</v>
      </c>
      <c r="F36" s="62"/>
    </row>
    <row r="37" spans="1:7" ht="50.4" x14ac:dyDescent="0.3">
      <c r="A37" s="28" t="s">
        <v>62</v>
      </c>
      <c r="B37" s="10">
        <v>2</v>
      </c>
      <c r="C37" s="10">
        <v>2</v>
      </c>
      <c r="D37" s="200"/>
      <c r="E37" s="10">
        <v>2</v>
      </c>
      <c r="F37" s="62"/>
    </row>
    <row r="38" spans="1:7" ht="33.6" x14ac:dyDescent="0.3">
      <c r="A38" s="9" t="s">
        <v>143</v>
      </c>
      <c r="B38" s="10">
        <v>2</v>
      </c>
      <c r="C38" s="10">
        <v>2</v>
      </c>
      <c r="D38" s="200"/>
      <c r="E38" s="10">
        <v>2</v>
      </c>
      <c r="F38" s="62"/>
    </row>
    <row r="39" spans="1:7" s="99" customFormat="1" ht="33.6" x14ac:dyDescent="0.3">
      <c r="A39" s="29" t="s">
        <v>125</v>
      </c>
      <c r="B39" s="96">
        <v>2</v>
      </c>
      <c r="C39" s="96">
        <v>1</v>
      </c>
      <c r="D39" s="202"/>
      <c r="E39" s="96">
        <v>1</v>
      </c>
      <c r="F39" s="187"/>
      <c r="G39" s="105" t="s">
        <v>311</v>
      </c>
    </row>
    <row r="40" spans="1:7" ht="28.5" customHeight="1" x14ac:dyDescent="0.3">
      <c r="A40" s="7" t="s">
        <v>31</v>
      </c>
      <c r="B40" s="53">
        <f>SUM(B41:B42)</f>
        <v>4</v>
      </c>
      <c r="C40" s="53">
        <f>SUM(C41:C42)</f>
        <v>3</v>
      </c>
      <c r="D40" s="200"/>
      <c r="E40" s="53">
        <f>SUM(E41:E42)</f>
        <v>3</v>
      </c>
      <c r="F40" s="62"/>
    </row>
    <row r="41" spans="1:7" ht="50.4" x14ac:dyDescent="0.3">
      <c r="A41" s="8" t="s">
        <v>40</v>
      </c>
      <c r="B41" s="10">
        <v>2</v>
      </c>
      <c r="C41" s="10">
        <v>1</v>
      </c>
      <c r="D41" s="200"/>
      <c r="E41" s="10">
        <v>1</v>
      </c>
      <c r="F41" s="62"/>
    </row>
    <row r="42" spans="1:7" ht="84" x14ac:dyDescent="0.3">
      <c r="A42" s="28" t="s">
        <v>144</v>
      </c>
      <c r="B42" s="10">
        <v>2</v>
      </c>
      <c r="C42" s="10">
        <v>2</v>
      </c>
      <c r="D42" s="201"/>
      <c r="E42" s="10">
        <v>2</v>
      </c>
      <c r="F42" s="62"/>
    </row>
    <row r="43" spans="1:7" ht="27" customHeight="1" x14ac:dyDescent="0.3">
      <c r="A43" s="25" t="s">
        <v>32</v>
      </c>
      <c r="B43" s="53">
        <f>SUM(B44:B48)</f>
        <v>10</v>
      </c>
      <c r="C43" s="53">
        <f>SUM(C44:C48)</f>
        <v>7</v>
      </c>
      <c r="D43" s="200"/>
      <c r="E43" s="53">
        <f>SUM(E44:E48)</f>
        <v>7</v>
      </c>
      <c r="F43" s="62"/>
    </row>
    <row r="44" spans="1:7" ht="50.4" x14ac:dyDescent="0.3">
      <c r="A44" s="8" t="s">
        <v>33</v>
      </c>
      <c r="B44" s="10">
        <v>2</v>
      </c>
      <c r="C44" s="10">
        <v>2</v>
      </c>
      <c r="D44" s="201"/>
      <c r="E44" s="10">
        <v>2</v>
      </c>
      <c r="F44" s="62"/>
    </row>
    <row r="45" spans="1:7" ht="33.6" x14ac:dyDescent="0.3">
      <c r="A45" s="8" t="s">
        <v>49</v>
      </c>
      <c r="B45" s="10">
        <v>2</v>
      </c>
      <c r="C45" s="10">
        <v>2</v>
      </c>
      <c r="D45" s="203"/>
      <c r="E45" s="10">
        <v>2</v>
      </c>
      <c r="F45" s="62"/>
    </row>
    <row r="46" spans="1:7" s="99" customFormat="1" ht="50.4" x14ac:dyDescent="0.3">
      <c r="A46" s="29" t="s">
        <v>150</v>
      </c>
      <c r="B46" s="96">
        <v>2</v>
      </c>
      <c r="C46" s="96">
        <v>0</v>
      </c>
      <c r="D46" s="202"/>
      <c r="E46" s="96">
        <v>0</v>
      </c>
      <c r="F46" s="187"/>
      <c r="G46" s="105"/>
    </row>
    <row r="47" spans="1:7" ht="50.4" x14ac:dyDescent="0.3">
      <c r="A47" s="28" t="s">
        <v>59</v>
      </c>
      <c r="B47" s="10">
        <v>2</v>
      </c>
      <c r="C47" s="10">
        <v>1</v>
      </c>
      <c r="D47" s="200"/>
      <c r="E47" s="10">
        <v>1</v>
      </c>
      <c r="F47" s="62"/>
    </row>
    <row r="48" spans="1:7" ht="27.75" customHeight="1" x14ac:dyDescent="0.3">
      <c r="A48" s="8" t="s">
        <v>63</v>
      </c>
      <c r="B48" s="10">
        <v>2</v>
      </c>
      <c r="C48" s="10">
        <v>2</v>
      </c>
      <c r="D48" s="201"/>
      <c r="E48" s="10">
        <v>2</v>
      </c>
      <c r="F48" s="62"/>
    </row>
    <row r="49" spans="1:7" ht="23.25" customHeight="1" x14ac:dyDescent="0.3">
      <c r="A49" s="25" t="s">
        <v>34</v>
      </c>
      <c r="B49" s="6">
        <f>B50+B53</f>
        <v>10</v>
      </c>
      <c r="C49" s="6">
        <f>C50+C53</f>
        <v>4</v>
      </c>
      <c r="D49" s="200"/>
      <c r="E49" s="6">
        <f>E50+E53</f>
        <v>4</v>
      </c>
      <c r="F49" s="62"/>
    </row>
    <row r="50" spans="1:7" ht="23.25" customHeight="1" x14ac:dyDescent="0.3">
      <c r="A50" s="25" t="s">
        <v>16</v>
      </c>
      <c r="B50" s="53">
        <f>SUM(B51:B52)</f>
        <v>4</v>
      </c>
      <c r="C50" s="53">
        <f>SUM(C51:C52)</f>
        <v>2</v>
      </c>
      <c r="D50" s="200"/>
      <c r="E50" s="53">
        <f>SUM(E51:E52)</f>
        <v>2</v>
      </c>
      <c r="F50" s="62"/>
    </row>
    <row r="51" spans="1:7" ht="83.25" customHeight="1" x14ac:dyDescent="0.3">
      <c r="A51" s="28" t="s">
        <v>131</v>
      </c>
      <c r="B51" s="10">
        <v>2</v>
      </c>
      <c r="C51" s="10">
        <v>2</v>
      </c>
      <c r="D51" s="201"/>
      <c r="E51" s="10">
        <v>2</v>
      </c>
      <c r="F51" s="56" t="s">
        <v>122</v>
      </c>
    </row>
    <row r="52" spans="1:7" ht="50.4" x14ac:dyDescent="0.3">
      <c r="A52" s="28" t="s">
        <v>48</v>
      </c>
      <c r="B52" s="10">
        <v>2</v>
      </c>
      <c r="C52" s="10"/>
      <c r="D52" s="200"/>
      <c r="E52" s="10">
        <v>0</v>
      </c>
      <c r="F52" s="62"/>
      <c r="G52" s="87" t="s">
        <v>313</v>
      </c>
    </row>
    <row r="53" spans="1:7" ht="27" customHeight="1" x14ac:dyDescent="0.3">
      <c r="A53" s="25" t="s">
        <v>35</v>
      </c>
      <c r="B53" s="53">
        <f>SUM(B54:B56)</f>
        <v>6</v>
      </c>
      <c r="C53" s="53">
        <f>SUM(C54:C56)</f>
        <v>2</v>
      </c>
      <c r="D53" s="200"/>
      <c r="E53" s="53">
        <f>SUM(E54:E56)</f>
        <v>2</v>
      </c>
      <c r="F53" s="62"/>
    </row>
    <row r="54" spans="1:7" s="99" customFormat="1" ht="33.6" x14ac:dyDescent="0.3">
      <c r="A54" s="188" t="s">
        <v>50</v>
      </c>
      <c r="B54" s="96">
        <v>2</v>
      </c>
      <c r="C54" s="139">
        <v>2</v>
      </c>
      <c r="D54" s="204" t="s">
        <v>37</v>
      </c>
      <c r="E54" s="96">
        <v>1</v>
      </c>
      <c r="F54" s="160" t="s">
        <v>37</v>
      </c>
      <c r="G54" s="105"/>
    </row>
    <row r="55" spans="1:7" ht="33.6" x14ac:dyDescent="0.3">
      <c r="A55" s="8" t="s">
        <v>36</v>
      </c>
      <c r="B55" s="10">
        <v>2</v>
      </c>
      <c r="C55" s="10">
        <v>0</v>
      </c>
      <c r="D55" s="200"/>
      <c r="E55" s="10">
        <v>0</v>
      </c>
      <c r="F55" s="62"/>
    </row>
    <row r="56" spans="1:7" ht="54" customHeight="1" x14ac:dyDescent="0.3">
      <c r="A56" s="29" t="s">
        <v>68</v>
      </c>
      <c r="B56" s="10">
        <v>2</v>
      </c>
      <c r="C56" s="10">
        <v>0</v>
      </c>
      <c r="D56" s="200"/>
      <c r="E56" s="10">
        <v>1</v>
      </c>
      <c r="F56" s="62"/>
    </row>
    <row r="57" spans="1:7" ht="22.5" customHeight="1" x14ac:dyDescent="0.3">
      <c r="A57" s="51" t="s">
        <v>5</v>
      </c>
      <c r="B57" s="6">
        <f>B14+B21+B49</f>
        <v>62</v>
      </c>
      <c r="C57" s="6">
        <f>C14+C21+C49</f>
        <v>51</v>
      </c>
      <c r="D57" s="205"/>
      <c r="E57" s="6">
        <f>E14+E21+E49</f>
        <v>50</v>
      </c>
      <c r="F57" s="147"/>
    </row>
    <row r="58" spans="1:7" ht="27.75" customHeight="1" x14ac:dyDescent="0.3">
      <c r="A58" s="53" t="s">
        <v>6</v>
      </c>
      <c r="B58" s="6">
        <v>100</v>
      </c>
      <c r="C58" s="238">
        <f>ROUND(C57/B57*100,0)</f>
        <v>82</v>
      </c>
      <c r="D58" s="239"/>
      <c r="E58" s="228">
        <f>ROUND(E57/B57*100,0)</f>
        <v>81</v>
      </c>
      <c r="F58" s="228"/>
    </row>
    <row r="59" spans="1:7" ht="27" customHeight="1" x14ac:dyDescent="0.3">
      <c r="A59" s="53" t="s">
        <v>7</v>
      </c>
      <c r="B59" s="10"/>
      <c r="C59" s="228" t="str">
        <f>IF(AND(AND(C16=2,C23=2),C58&gt;=80),"Loại A",IF(AND(AND(C16=2,C23=2),C58&gt;=65),"Loại B",IF(AND(AND(C16=2,C23=2),C58&gt;=50),"Loại C",IF(AND(AND(C16=2,C23=2),C58&lt;50),"Không đạt chuẩn",IF(OR(C16&lt;2,C23&lt;2),"Không đạt chuẩn")))))</f>
        <v>Loại A</v>
      </c>
      <c r="D59" s="228"/>
      <c r="E59" s="228" t="str">
        <f>IF(AND(AND(E16=2,E23=2),E58&gt;=80),"Loại A",IF(AND(AND(E16=2,E23=2),E58&gt;=65),"Loại B",IF(AND(AND(E16=2,E23=2),E58&gt;=50),"Loại C",IF(AND(AND(E16=2,E23=2),E58&lt;50),"Không đạt chuẩn",IF(OR(E16&lt;2,E23&lt;2),"Không đạt chuẩn")))))</f>
        <v>Loại A</v>
      </c>
      <c r="F59" s="228"/>
    </row>
    <row r="60" spans="1:7" x14ac:dyDescent="0.3">
      <c r="A60" s="12"/>
    </row>
    <row r="61" spans="1:7" x14ac:dyDescent="0.3">
      <c r="A61" s="52" t="s">
        <v>453</v>
      </c>
      <c r="D61" s="221" t="s">
        <v>444</v>
      </c>
      <c r="E61" s="221"/>
      <c r="F61" s="221"/>
    </row>
    <row r="62" spans="1:7" x14ac:dyDescent="0.3">
      <c r="A62" s="54" t="s">
        <v>426</v>
      </c>
      <c r="D62" s="223" t="s">
        <v>427</v>
      </c>
      <c r="E62" s="223"/>
      <c r="F62" s="223"/>
    </row>
    <row r="63" spans="1:7" x14ac:dyDescent="0.3">
      <c r="A63" s="52"/>
      <c r="D63" s="221"/>
      <c r="E63" s="221"/>
      <c r="F63" s="221"/>
    </row>
    <row r="65" spans="1:7" x14ac:dyDescent="0.3">
      <c r="C65" s="13"/>
      <c r="D65" s="89"/>
    </row>
    <row r="67" spans="1:7" x14ac:dyDescent="0.3">
      <c r="C67" s="13"/>
      <c r="D67" s="89"/>
    </row>
    <row r="68" spans="1:7" s="189" customFormat="1" x14ac:dyDescent="0.3">
      <c r="A68" s="162" t="s">
        <v>170</v>
      </c>
      <c r="D68" s="241" t="s">
        <v>179</v>
      </c>
      <c r="E68" s="241"/>
      <c r="F68" s="241"/>
      <c r="G68" s="206"/>
    </row>
  </sheetData>
  <mergeCells count="14">
    <mergeCell ref="D68:F68"/>
    <mergeCell ref="D63:F63"/>
    <mergeCell ref="C58:D58"/>
    <mergeCell ref="E58:F58"/>
    <mergeCell ref="C59:D59"/>
    <mergeCell ref="E59:F59"/>
    <mergeCell ref="D61:F61"/>
    <mergeCell ref="D62:F62"/>
    <mergeCell ref="D3:F3"/>
    <mergeCell ref="A5:F5"/>
    <mergeCell ref="A12:A13"/>
    <mergeCell ref="B12:B13"/>
    <mergeCell ref="C12:D12"/>
    <mergeCell ref="E12:F12"/>
  </mergeCells>
  <conditionalFormatting sqref="B14:C22 B29:C56 B23:B28">
    <cfRule type="cellIs" dxfId="79" priority="3" stopIfTrue="1" operator="equal">
      <formula>0</formula>
    </cfRule>
  </conditionalFormatting>
  <conditionalFormatting sqref="E14:E56">
    <cfRule type="cellIs" dxfId="78" priority="2" stopIfTrue="1" operator="equal">
      <formula>0</formula>
    </cfRule>
  </conditionalFormatting>
  <conditionalFormatting sqref="C23:C28">
    <cfRule type="cellIs" dxfId="77" priority="1" stopIfTrue="1" operator="equal">
      <formula>0</formula>
    </cfRule>
  </conditionalFormatting>
  <pageMargins left="0.22" right="0.17" top="0.27" bottom="0.23" header="0.17" footer="0.16"/>
  <pageSetup paperSize="9"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2"/>
  <sheetViews>
    <sheetView topLeftCell="A6" zoomScale="80" zoomScaleNormal="80" workbookViewId="0">
      <selection activeCell="D40" sqref="D40"/>
    </sheetView>
  </sheetViews>
  <sheetFormatPr defaultColWidth="8.90625" defaultRowHeight="16.8" x14ac:dyDescent="0.3"/>
  <cols>
    <col min="1" max="1" width="45.453125" style="5" customWidth="1"/>
    <col min="2" max="2" width="8.90625" style="5"/>
    <col min="3" max="3" width="12.08984375" style="5" customWidth="1"/>
    <col min="4" max="4" width="23.81640625" style="207" customWidth="1"/>
    <col min="5" max="5" width="12.90625" style="5" customWidth="1"/>
    <col min="6" max="6" width="25.453125" style="89" customWidth="1"/>
    <col min="7" max="7" width="23.453125" style="86"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435</v>
      </c>
      <c r="B4" s="226"/>
      <c r="C4" s="226"/>
      <c r="D4" s="226"/>
      <c r="E4" s="226"/>
      <c r="F4" s="226"/>
    </row>
    <row r="5" spans="1:7" ht="18" x14ac:dyDescent="0.3">
      <c r="A5" s="11" t="s">
        <v>301</v>
      </c>
    </row>
    <row r="6" spans="1:7" ht="18" customHeight="1" x14ac:dyDescent="0.3">
      <c r="A6" s="11" t="s">
        <v>277</v>
      </c>
    </row>
    <row r="7" spans="1:7" ht="19.5" customHeight="1" x14ac:dyDescent="0.3">
      <c r="A7" s="20" t="s">
        <v>278</v>
      </c>
    </row>
    <row r="8" spans="1:7" ht="19.5" customHeight="1" x14ac:dyDescent="0.3">
      <c r="A8" s="11" t="s">
        <v>302</v>
      </c>
    </row>
    <row r="9" spans="1:7" ht="21.75" customHeight="1" x14ac:dyDescent="0.3">
      <c r="A9" s="11" t="s">
        <v>334</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91" t="s">
        <v>4</v>
      </c>
      <c r="E12" s="22" t="s">
        <v>3</v>
      </c>
      <c r="F12" s="91" t="s">
        <v>4</v>
      </c>
    </row>
    <row r="13" spans="1:7" ht="33.6" x14ac:dyDescent="0.3">
      <c r="A13" s="27" t="s">
        <v>56</v>
      </c>
      <c r="B13" s="6">
        <f>SUM(B14:B15)</f>
        <v>4</v>
      </c>
      <c r="C13" s="6">
        <f>SUM(C14:C15)</f>
        <v>4</v>
      </c>
      <c r="D13" s="56"/>
      <c r="E13" s="6">
        <f>SUM(E14:E15)</f>
        <v>4</v>
      </c>
      <c r="F13" s="88"/>
    </row>
    <row r="14" spans="1:7" ht="33.6" x14ac:dyDescent="0.3">
      <c r="A14" s="8" t="s">
        <v>53</v>
      </c>
      <c r="B14" s="10">
        <v>2</v>
      </c>
      <c r="C14" s="10">
        <v>2</v>
      </c>
      <c r="D14" s="208" t="s">
        <v>327</v>
      </c>
      <c r="E14" s="10">
        <v>2</v>
      </c>
      <c r="F14" s="97"/>
      <c r="G14" s="86" t="s">
        <v>326</v>
      </c>
    </row>
    <row r="15" spans="1:7" s="99" customFormat="1" ht="67.2" x14ac:dyDescent="0.3">
      <c r="A15" s="188" t="s">
        <v>55</v>
      </c>
      <c r="B15" s="96">
        <v>2</v>
      </c>
      <c r="C15" s="96">
        <v>2</v>
      </c>
      <c r="D15" s="160" t="s">
        <v>328</v>
      </c>
      <c r="E15" s="96">
        <v>2</v>
      </c>
      <c r="F15" s="156"/>
      <c r="G15" s="99" t="s">
        <v>325</v>
      </c>
    </row>
    <row r="16" spans="1:7" ht="26.25" customHeight="1" x14ac:dyDescent="0.3">
      <c r="A16" s="27" t="s">
        <v>42</v>
      </c>
      <c r="B16" s="6">
        <f>B17+B22+B28+B33+B36</f>
        <v>40</v>
      </c>
      <c r="C16" s="6">
        <f>C17+C22+C28+C33+C36</f>
        <v>36</v>
      </c>
      <c r="D16" s="56"/>
      <c r="E16" s="6">
        <f>E17+E22+E28+E33+E36</f>
        <v>36</v>
      </c>
      <c r="F16" s="97"/>
    </row>
    <row r="17" spans="1:7" ht="22.5" customHeight="1" x14ac:dyDescent="0.3">
      <c r="A17" s="7" t="s">
        <v>27</v>
      </c>
      <c r="B17" s="60">
        <f>SUM(B18:B21)</f>
        <v>8</v>
      </c>
      <c r="C17" s="60">
        <f>SUM(C18:C21)</f>
        <v>8</v>
      </c>
      <c r="D17" s="56"/>
      <c r="E17" s="60">
        <f>SUM(E18:E21)</f>
        <v>8</v>
      </c>
      <c r="F17" s="97"/>
    </row>
    <row r="18" spans="1:7" ht="50.4" x14ac:dyDescent="0.3">
      <c r="A18" s="8" t="s">
        <v>41</v>
      </c>
      <c r="B18" s="10">
        <v>2</v>
      </c>
      <c r="C18" s="10">
        <v>2</v>
      </c>
      <c r="D18" s="56" t="s">
        <v>329</v>
      </c>
      <c r="E18" s="10">
        <v>2</v>
      </c>
      <c r="F18" s="97"/>
    </row>
    <row r="19" spans="1:7" ht="50.4" x14ac:dyDescent="0.3">
      <c r="A19" s="28" t="s">
        <v>82</v>
      </c>
      <c r="B19" s="10">
        <v>2</v>
      </c>
      <c r="C19" s="10">
        <v>2</v>
      </c>
      <c r="D19" s="56"/>
      <c r="E19" s="10">
        <v>2</v>
      </c>
      <c r="F19" s="97"/>
    </row>
    <row r="20" spans="1:7" ht="56.25" customHeight="1" x14ac:dyDescent="0.3">
      <c r="A20" s="28" t="s">
        <v>57</v>
      </c>
      <c r="B20" s="10">
        <v>2</v>
      </c>
      <c r="C20" s="10">
        <v>2</v>
      </c>
      <c r="D20" s="56"/>
      <c r="E20" s="10">
        <v>2</v>
      </c>
      <c r="F20" s="97"/>
    </row>
    <row r="21" spans="1:7" ht="48.75" customHeight="1" x14ac:dyDescent="0.3">
      <c r="A21" s="29" t="s">
        <v>58</v>
      </c>
      <c r="B21" s="10">
        <v>2</v>
      </c>
      <c r="C21" s="10">
        <v>2</v>
      </c>
      <c r="D21" s="56"/>
      <c r="E21" s="10">
        <v>2</v>
      </c>
      <c r="F21" s="97"/>
      <c r="G21" s="86" t="s">
        <v>306</v>
      </c>
    </row>
    <row r="22" spans="1:7" ht="22.5" customHeight="1" x14ac:dyDescent="0.3">
      <c r="A22" s="7" t="s">
        <v>29</v>
      </c>
      <c r="B22" s="60">
        <f>SUM(B23:B27)</f>
        <v>10</v>
      </c>
      <c r="C22" s="60">
        <f>SUM(C23:C27)</f>
        <v>9</v>
      </c>
      <c r="D22" s="56"/>
      <c r="E22" s="60">
        <f>SUM(E23:E27)</f>
        <v>9</v>
      </c>
      <c r="F22" s="97"/>
    </row>
    <row r="23" spans="1:7" ht="54.75" customHeight="1" x14ac:dyDescent="0.3">
      <c r="A23" s="8" t="s">
        <v>139</v>
      </c>
      <c r="B23" s="10">
        <v>2</v>
      </c>
      <c r="C23" s="10">
        <v>2</v>
      </c>
      <c r="D23" s="56" t="s">
        <v>455</v>
      </c>
      <c r="E23" s="10">
        <v>2</v>
      </c>
      <c r="F23" s="97"/>
    </row>
    <row r="24" spans="1:7" ht="44.25" customHeight="1" x14ac:dyDescent="0.3">
      <c r="A24" s="8" t="s">
        <v>145</v>
      </c>
      <c r="B24" s="10">
        <v>2</v>
      </c>
      <c r="C24" s="10">
        <v>1</v>
      </c>
      <c r="D24" s="56" t="s">
        <v>330</v>
      </c>
      <c r="E24" s="10">
        <v>1</v>
      </c>
      <c r="F24" s="97"/>
    </row>
    <row r="25" spans="1:7" ht="54" customHeight="1" x14ac:dyDescent="0.3">
      <c r="A25" s="28" t="s">
        <v>117</v>
      </c>
      <c r="B25" s="10">
        <v>2</v>
      </c>
      <c r="C25" s="10">
        <v>2</v>
      </c>
      <c r="D25" s="56" t="s">
        <v>321</v>
      </c>
      <c r="E25" s="10">
        <v>2</v>
      </c>
      <c r="F25" s="56" t="s">
        <v>118</v>
      </c>
    </row>
    <row r="26" spans="1:7" ht="50.4" x14ac:dyDescent="0.3">
      <c r="A26" s="8" t="s">
        <v>60</v>
      </c>
      <c r="B26" s="10">
        <v>2</v>
      </c>
      <c r="C26" s="10">
        <v>2</v>
      </c>
      <c r="D26" s="56"/>
      <c r="E26" s="10">
        <v>2</v>
      </c>
      <c r="F26" s="97"/>
    </row>
    <row r="27" spans="1:7" ht="70.5" customHeight="1" x14ac:dyDescent="0.3">
      <c r="A27" s="8" t="s">
        <v>142</v>
      </c>
      <c r="B27" s="10">
        <v>2</v>
      </c>
      <c r="C27" s="10">
        <v>2</v>
      </c>
      <c r="D27" s="56"/>
      <c r="E27" s="10">
        <v>2</v>
      </c>
      <c r="F27" s="56" t="s">
        <v>146</v>
      </c>
    </row>
    <row r="28" spans="1:7" ht="30.75" customHeight="1" x14ac:dyDescent="0.3">
      <c r="A28" s="7" t="s">
        <v>30</v>
      </c>
      <c r="B28" s="60">
        <f>SUM(B29:B32)</f>
        <v>8</v>
      </c>
      <c r="C28" s="60">
        <f>SUM(C29:C32)</f>
        <v>8</v>
      </c>
      <c r="D28" s="56"/>
      <c r="E28" s="60">
        <f>SUM(E29:E32)</f>
        <v>8</v>
      </c>
      <c r="F28" s="97"/>
    </row>
    <row r="29" spans="1:7" ht="50.4" x14ac:dyDescent="0.3">
      <c r="A29" s="9" t="s">
        <v>65</v>
      </c>
      <c r="B29" s="10">
        <v>2</v>
      </c>
      <c r="C29" s="10">
        <v>2</v>
      </c>
      <c r="D29" s="56"/>
      <c r="E29" s="10">
        <v>2</v>
      </c>
      <c r="F29" s="97"/>
    </row>
    <row r="30" spans="1:7" ht="67.2" x14ac:dyDescent="0.3">
      <c r="A30" s="28" t="s">
        <v>64</v>
      </c>
      <c r="B30" s="10">
        <v>2</v>
      </c>
      <c r="C30" s="10">
        <v>2</v>
      </c>
      <c r="D30" s="56"/>
      <c r="E30" s="10">
        <v>2</v>
      </c>
      <c r="F30" s="97"/>
    </row>
    <row r="31" spans="1:7" ht="33.6" x14ac:dyDescent="0.3">
      <c r="A31" s="9" t="s">
        <v>143</v>
      </c>
      <c r="B31" s="10">
        <v>2</v>
      </c>
      <c r="C31" s="10">
        <v>2</v>
      </c>
      <c r="D31" s="56"/>
      <c r="E31" s="10">
        <v>2</v>
      </c>
      <c r="F31" s="97"/>
    </row>
    <row r="32" spans="1:7" ht="50.4" x14ac:dyDescent="0.3">
      <c r="A32" s="28" t="s">
        <v>147</v>
      </c>
      <c r="B32" s="10">
        <v>2</v>
      </c>
      <c r="C32" s="10">
        <v>2</v>
      </c>
      <c r="D32" s="56"/>
      <c r="E32" s="10">
        <v>2</v>
      </c>
      <c r="F32" s="97"/>
    </row>
    <row r="33" spans="1:6" ht="28.5" customHeight="1" x14ac:dyDescent="0.3">
      <c r="A33" s="7" t="s">
        <v>31</v>
      </c>
      <c r="B33" s="60">
        <f>SUM(B34:B35)</f>
        <v>4</v>
      </c>
      <c r="C33" s="60">
        <f>SUM(C34:C35)</f>
        <v>4</v>
      </c>
      <c r="D33" s="56"/>
      <c r="E33" s="60">
        <f>SUM(E34:E35)</f>
        <v>4</v>
      </c>
      <c r="F33" s="97"/>
    </row>
    <row r="34" spans="1:6" ht="33.6" x14ac:dyDescent="0.3">
      <c r="A34" s="8" t="s">
        <v>66</v>
      </c>
      <c r="B34" s="10">
        <v>2</v>
      </c>
      <c r="C34" s="10">
        <v>2</v>
      </c>
      <c r="D34" s="56"/>
      <c r="E34" s="10">
        <v>2</v>
      </c>
      <c r="F34" s="97"/>
    </row>
    <row r="35" spans="1:6" ht="84" x14ac:dyDescent="0.3">
      <c r="A35" s="28" t="s">
        <v>148</v>
      </c>
      <c r="B35" s="10">
        <v>2</v>
      </c>
      <c r="C35" s="10">
        <v>2</v>
      </c>
      <c r="D35" s="56"/>
      <c r="E35" s="10">
        <v>2</v>
      </c>
      <c r="F35" s="97"/>
    </row>
    <row r="36" spans="1:6" ht="27" customHeight="1" x14ac:dyDescent="0.3">
      <c r="A36" s="25" t="s">
        <v>32</v>
      </c>
      <c r="B36" s="60">
        <f>SUM(B37:B41)</f>
        <v>10</v>
      </c>
      <c r="C36" s="60">
        <f>SUM(C37:C41)</f>
        <v>7</v>
      </c>
      <c r="D36" s="56"/>
      <c r="E36" s="60">
        <f>SUM(E37:E41)</f>
        <v>7</v>
      </c>
      <c r="F36" s="97"/>
    </row>
    <row r="37" spans="1:6" ht="50.4" x14ac:dyDescent="0.3">
      <c r="A37" s="8" t="s">
        <v>151</v>
      </c>
      <c r="B37" s="10">
        <v>2</v>
      </c>
      <c r="C37" s="10">
        <v>2</v>
      </c>
      <c r="D37" s="56"/>
      <c r="E37" s="10">
        <v>2</v>
      </c>
      <c r="F37" s="97"/>
    </row>
    <row r="38" spans="1:6" ht="50.4" x14ac:dyDescent="0.3">
      <c r="A38" s="8" t="s">
        <v>152</v>
      </c>
      <c r="B38" s="10">
        <v>2</v>
      </c>
      <c r="C38" s="10">
        <v>2</v>
      </c>
      <c r="D38" s="56"/>
      <c r="E38" s="10">
        <v>2</v>
      </c>
      <c r="F38" s="97"/>
    </row>
    <row r="39" spans="1:6" ht="50.4" x14ac:dyDescent="0.3">
      <c r="A39" s="28" t="s">
        <v>149</v>
      </c>
      <c r="B39" s="10">
        <v>2</v>
      </c>
      <c r="C39" s="10">
        <v>0</v>
      </c>
      <c r="D39" s="56"/>
      <c r="E39" s="21"/>
      <c r="F39" s="97"/>
    </row>
    <row r="40" spans="1:6" ht="50.4" x14ac:dyDescent="0.3">
      <c r="A40" s="28" t="s">
        <v>129</v>
      </c>
      <c r="B40" s="10">
        <v>2</v>
      </c>
      <c r="C40" s="10">
        <v>1</v>
      </c>
      <c r="D40" s="56" t="s">
        <v>331</v>
      </c>
      <c r="E40" s="21">
        <v>1</v>
      </c>
      <c r="F40" s="97"/>
    </row>
    <row r="41" spans="1:6" ht="26.25" customHeight="1" x14ac:dyDescent="0.3">
      <c r="A41" s="8" t="s">
        <v>63</v>
      </c>
      <c r="B41" s="10">
        <v>2</v>
      </c>
      <c r="C41" s="10">
        <v>2</v>
      </c>
      <c r="D41" s="56"/>
      <c r="E41" s="10">
        <v>2</v>
      </c>
      <c r="F41" s="97"/>
    </row>
    <row r="42" spans="1:6" ht="23.25" customHeight="1" x14ac:dyDescent="0.3">
      <c r="A42" s="25" t="s">
        <v>34</v>
      </c>
      <c r="B42" s="6">
        <f>B43+B46</f>
        <v>10</v>
      </c>
      <c r="C42" s="6">
        <f>C43+C46</f>
        <v>4</v>
      </c>
      <c r="D42" s="56"/>
      <c r="E42" s="6">
        <f>E43+E46</f>
        <v>4</v>
      </c>
      <c r="F42" s="97"/>
    </row>
    <row r="43" spans="1:6" ht="23.25" customHeight="1" x14ac:dyDescent="0.3">
      <c r="A43" s="25" t="s">
        <v>16</v>
      </c>
      <c r="B43" s="60">
        <f>SUM(B44:B45)</f>
        <v>4</v>
      </c>
      <c r="C43" s="60">
        <f>SUM(C44:C45)</f>
        <v>2</v>
      </c>
      <c r="D43" s="56"/>
      <c r="E43" s="60">
        <f>SUM(E44:E45)</f>
        <v>2</v>
      </c>
      <c r="F43" s="97"/>
    </row>
    <row r="44" spans="1:6" ht="84" x14ac:dyDescent="0.3">
      <c r="A44" s="28" t="s">
        <v>47</v>
      </c>
      <c r="B44" s="10">
        <v>2</v>
      </c>
      <c r="C44" s="10">
        <v>2</v>
      </c>
      <c r="D44" s="56" t="s">
        <v>415</v>
      </c>
      <c r="E44" s="10">
        <v>2</v>
      </c>
      <c r="F44" s="56" t="s">
        <v>122</v>
      </c>
    </row>
    <row r="45" spans="1:6" ht="50.4" x14ac:dyDescent="0.3">
      <c r="A45" s="28" t="s">
        <v>48</v>
      </c>
      <c r="B45" s="10">
        <v>2</v>
      </c>
      <c r="C45" s="10"/>
      <c r="D45" s="56" t="s">
        <v>332</v>
      </c>
      <c r="E45" s="21"/>
      <c r="F45" s="97"/>
    </row>
    <row r="46" spans="1:6" ht="27" customHeight="1" x14ac:dyDescent="0.3">
      <c r="A46" s="25" t="s">
        <v>35</v>
      </c>
      <c r="B46" s="60">
        <f>SUM(B47:B49)</f>
        <v>6</v>
      </c>
      <c r="C46" s="60">
        <f>SUM(C47:C49)</f>
        <v>2</v>
      </c>
      <c r="D46" s="56"/>
      <c r="E46" s="60">
        <v>2</v>
      </c>
      <c r="F46" s="97"/>
    </row>
    <row r="47" spans="1:6" ht="33.6" x14ac:dyDescent="0.3">
      <c r="A47" s="8" t="s">
        <v>50</v>
      </c>
      <c r="B47" s="10">
        <v>2</v>
      </c>
      <c r="C47" s="10">
        <v>1</v>
      </c>
      <c r="D47" s="56" t="s">
        <v>37</v>
      </c>
      <c r="E47" s="21">
        <v>1</v>
      </c>
      <c r="F47" s="97" t="s">
        <v>37</v>
      </c>
    </row>
    <row r="48" spans="1:6" ht="33.6" x14ac:dyDescent="0.3">
      <c r="A48" s="8" t="s">
        <v>67</v>
      </c>
      <c r="B48" s="10">
        <v>2</v>
      </c>
      <c r="C48" s="10">
        <v>0</v>
      </c>
      <c r="D48" s="56"/>
      <c r="E48" s="10"/>
      <c r="F48" s="97"/>
    </row>
    <row r="49" spans="1:6" ht="33.6" x14ac:dyDescent="0.3">
      <c r="A49" s="29" t="s">
        <v>153</v>
      </c>
      <c r="B49" s="10">
        <v>2</v>
      </c>
      <c r="C49" s="10">
        <v>1</v>
      </c>
      <c r="D49" s="56" t="s">
        <v>333</v>
      </c>
      <c r="E49" s="10">
        <v>1</v>
      </c>
      <c r="F49" s="97"/>
    </row>
    <row r="50" spans="1:6" ht="21.75" customHeight="1" x14ac:dyDescent="0.3">
      <c r="A50" s="59" t="s">
        <v>5</v>
      </c>
      <c r="B50" s="6">
        <f>B13+B16+B42</f>
        <v>54</v>
      </c>
      <c r="C50" s="6">
        <f>C13+C16+C42</f>
        <v>44</v>
      </c>
      <c r="D50" s="209"/>
      <c r="E50" s="6">
        <f>E13+E16+E42</f>
        <v>44</v>
      </c>
      <c r="F50" s="97"/>
    </row>
    <row r="51" spans="1:6" ht="21.75" customHeight="1" x14ac:dyDescent="0.3">
      <c r="A51" s="60" t="s">
        <v>6</v>
      </c>
      <c r="B51" s="6">
        <v>100</v>
      </c>
      <c r="C51" s="228">
        <f>ROUND(C50/B50*100,0)</f>
        <v>81</v>
      </c>
      <c r="D51" s="228"/>
      <c r="E51" s="242">
        <f>ROUND(E50/B50*100,0)</f>
        <v>81</v>
      </c>
      <c r="F51" s="243"/>
    </row>
    <row r="52" spans="1:6" ht="21.75" customHeight="1" x14ac:dyDescent="0.3">
      <c r="A52" s="60" t="s">
        <v>7</v>
      </c>
      <c r="B52" s="10"/>
      <c r="C52" s="228" t="s">
        <v>303</v>
      </c>
      <c r="D52" s="228"/>
      <c r="E52" s="228" t="str">
        <f>IF(AND(AND(E14=2,E15=2),E51&gt;=80),"Loại A",IF(AND(AND(E14=2,E15=2),E51&gt;=65),"Loại B",IF(AND(AND(E14=2,E15=2),E51&gt;=50),"Loại C",IF(AND(AND(E14=2,E15=2),E51&lt;50),"Không đạt chuẩn",IF(OR(E14&lt;2,E15&lt;2),"Không đạt chuẩn")))))</f>
        <v>Loại A</v>
      </c>
      <c r="F52" s="228"/>
    </row>
    <row r="53" spans="1:6" x14ac:dyDescent="0.3">
      <c r="A53" s="12"/>
    </row>
    <row r="54" spans="1:6" x14ac:dyDescent="0.3">
      <c r="A54" s="58" t="s">
        <v>453</v>
      </c>
      <c r="D54" s="221" t="s">
        <v>444</v>
      </c>
      <c r="E54" s="221"/>
      <c r="F54" s="221"/>
    </row>
    <row r="55" spans="1:6" x14ac:dyDescent="0.3">
      <c r="A55" s="61" t="s">
        <v>426</v>
      </c>
      <c r="D55" s="223" t="s">
        <v>427</v>
      </c>
      <c r="E55" s="223"/>
      <c r="F55" s="223"/>
    </row>
    <row r="56" spans="1:6" x14ac:dyDescent="0.3">
      <c r="A56" s="58"/>
      <c r="D56" s="221"/>
      <c r="E56" s="221"/>
      <c r="F56" s="221"/>
    </row>
    <row r="57" spans="1:6" x14ac:dyDescent="0.3">
      <c r="A57" s="58"/>
      <c r="D57" s="210"/>
      <c r="E57" s="58"/>
      <c r="F57" s="167"/>
    </row>
    <row r="58" spans="1:6" x14ac:dyDescent="0.3">
      <c r="A58" s="58"/>
      <c r="D58" s="210"/>
      <c r="E58" s="58"/>
      <c r="F58" s="167"/>
    </row>
    <row r="62" spans="1:6" x14ac:dyDescent="0.3">
      <c r="A62" s="80" t="s">
        <v>197</v>
      </c>
      <c r="D62" s="229" t="s">
        <v>179</v>
      </c>
      <c r="E62" s="229"/>
      <c r="F62" s="229"/>
    </row>
  </sheetData>
  <mergeCells count="14">
    <mergeCell ref="D62:F62"/>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6" priority="6" stopIfTrue="1" operator="equal">
      <formula>1</formula>
    </cfRule>
    <cfRule type="cellIs" dxfId="75" priority="7" stopIfTrue="1" operator="equal">
      <formula>0</formula>
    </cfRule>
  </conditionalFormatting>
  <conditionalFormatting sqref="E19:E21 B19:C49 E23:E24 D22:E22 E29:E32 D28:E28 E34:E35 D33:E33 E37:E41 D36:E36 E45 D42:E43 E47:E49 D46:E46 E26">
    <cfRule type="cellIs" dxfId="74" priority="5" stopIfTrue="1" operator="equal">
      <formula>0</formula>
    </cfRule>
  </conditionalFormatting>
  <conditionalFormatting sqref="E19:E21 E23:E24 E29:E32 E34:E35 E37:E41 E45 E47:E49 E26">
    <cfRule type="cellIs" dxfId="73" priority="4" stopIfTrue="1" operator="equal">
      <formula>1</formula>
    </cfRule>
  </conditionalFormatting>
  <conditionalFormatting sqref="E25">
    <cfRule type="cellIs" dxfId="72" priority="3" stopIfTrue="1" operator="equal">
      <formula>0</formula>
    </cfRule>
  </conditionalFormatting>
  <conditionalFormatting sqref="E27">
    <cfRule type="cellIs" dxfId="71" priority="2" stopIfTrue="1" operator="equal">
      <formula>0</formula>
    </cfRule>
  </conditionalFormatting>
  <conditionalFormatting sqref="E44">
    <cfRule type="cellIs" dxfId="70" priority="1" stopIfTrue="1" operator="equal">
      <formula>0</formula>
    </cfRule>
  </conditionalFormatting>
  <pageMargins left="0.25" right="0.31" top="0.32" bottom="0.27" header="0.19" footer="0.16"/>
  <pageSetup scale="90" orientation="landscape"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1"/>
  <sheetViews>
    <sheetView topLeftCell="A34" zoomScale="80" zoomScaleNormal="80" workbookViewId="0">
      <selection activeCell="E40" sqref="E40"/>
    </sheetView>
  </sheetViews>
  <sheetFormatPr defaultColWidth="8.90625" defaultRowHeight="16.8" x14ac:dyDescent="0.3"/>
  <cols>
    <col min="1" max="1" width="45.453125" style="5" customWidth="1"/>
    <col min="2" max="2" width="8.90625" style="5"/>
    <col min="3" max="3" width="12.08984375" style="5" customWidth="1"/>
    <col min="4" max="4" width="21.81640625" style="89" customWidth="1"/>
    <col min="5" max="5" width="11.6328125" style="99" customWidth="1"/>
    <col min="6" max="6" width="21.81640625" style="89" customWidth="1"/>
    <col min="7" max="7" width="23.6328125" style="86"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435</v>
      </c>
      <c r="B4" s="226"/>
      <c r="C4" s="226"/>
      <c r="D4" s="226"/>
      <c r="E4" s="226"/>
      <c r="F4" s="226"/>
    </row>
    <row r="5" spans="1:7" ht="18" x14ac:dyDescent="0.3">
      <c r="A5" s="11" t="s">
        <v>273</v>
      </c>
    </row>
    <row r="6" spans="1:7" ht="18" customHeight="1" x14ac:dyDescent="0.3">
      <c r="A6" s="11" t="s">
        <v>274</v>
      </c>
    </row>
    <row r="7" spans="1:7" ht="19.5" customHeight="1" x14ac:dyDescent="0.3">
      <c r="A7" s="20" t="s">
        <v>323</v>
      </c>
    </row>
    <row r="8" spans="1:7" ht="19.5" customHeight="1" x14ac:dyDescent="0.3">
      <c r="A8" s="11" t="s">
        <v>43</v>
      </c>
    </row>
    <row r="9" spans="1:7" ht="21.75" customHeight="1" x14ac:dyDescent="0.3">
      <c r="A9" s="11" t="s">
        <v>324</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91" t="s">
        <v>4</v>
      </c>
      <c r="E12" s="100" t="s">
        <v>3</v>
      </c>
      <c r="F12" s="91" t="s">
        <v>4</v>
      </c>
    </row>
    <row r="13" spans="1:7" ht="33.6" x14ac:dyDescent="0.3">
      <c r="A13" s="27" t="s">
        <v>56</v>
      </c>
      <c r="B13" s="6">
        <f>SUM(B14:B15)</f>
        <v>4</v>
      </c>
      <c r="C13" s="6">
        <f>SUM(C14:C15)</f>
        <v>4</v>
      </c>
      <c r="D13" s="97"/>
      <c r="E13" s="101">
        <f>SUM(E14:E15)</f>
        <v>4</v>
      </c>
      <c r="F13" s="88"/>
    </row>
    <row r="14" spans="1:7" ht="33.6" x14ac:dyDescent="0.3">
      <c r="A14" s="8" t="s">
        <v>53</v>
      </c>
      <c r="B14" s="10">
        <v>2</v>
      </c>
      <c r="C14" s="10">
        <v>2</v>
      </c>
      <c r="D14" s="97" t="s">
        <v>284</v>
      </c>
      <c r="E14" s="96">
        <v>2</v>
      </c>
      <c r="F14" s="97"/>
    </row>
    <row r="15" spans="1:7" ht="65.25" customHeight="1" x14ac:dyDescent="0.3">
      <c r="A15" s="8" t="s">
        <v>55</v>
      </c>
      <c r="B15" s="10">
        <v>2</v>
      </c>
      <c r="C15" s="10">
        <v>2</v>
      </c>
      <c r="D15" s="97" t="s">
        <v>275</v>
      </c>
      <c r="E15" s="96">
        <v>2</v>
      </c>
      <c r="F15" s="97"/>
      <c r="G15" s="86" t="s">
        <v>318</v>
      </c>
    </row>
    <row r="16" spans="1:7" ht="26.25" customHeight="1" x14ac:dyDescent="0.3">
      <c r="A16" s="27" t="s">
        <v>42</v>
      </c>
      <c r="B16" s="6">
        <f>B17+B22+B28+B33+B36</f>
        <v>40</v>
      </c>
      <c r="C16" s="6">
        <f>C17+C22+C28+C33+C36</f>
        <v>38</v>
      </c>
      <c r="D16" s="97"/>
      <c r="E16" s="101">
        <f>E17+E22+E28+E33+E36</f>
        <v>38</v>
      </c>
      <c r="F16" s="97"/>
    </row>
    <row r="17" spans="1:7" ht="22.5" customHeight="1" x14ac:dyDescent="0.3">
      <c r="A17" s="7" t="s">
        <v>27</v>
      </c>
      <c r="B17" s="60">
        <f>SUM(B18:B21)</f>
        <v>8</v>
      </c>
      <c r="C17" s="60">
        <f>SUM(C18:C21)</f>
        <v>8</v>
      </c>
      <c r="D17" s="97"/>
      <c r="E17" s="102">
        <f>SUM(E18:E21)</f>
        <v>8</v>
      </c>
      <c r="F17" s="97"/>
    </row>
    <row r="18" spans="1:7" ht="50.4" x14ac:dyDescent="0.3">
      <c r="A18" s="8" t="s">
        <v>41</v>
      </c>
      <c r="B18" s="10">
        <v>2</v>
      </c>
      <c r="C18" s="10">
        <v>2</v>
      </c>
      <c r="D18" s="97"/>
      <c r="E18" s="96">
        <v>2</v>
      </c>
      <c r="F18" s="97"/>
    </row>
    <row r="19" spans="1:7" ht="50.4" x14ac:dyDescent="0.3">
      <c r="A19" s="28" t="s">
        <v>82</v>
      </c>
      <c r="B19" s="10">
        <v>2</v>
      </c>
      <c r="C19" s="10">
        <v>2</v>
      </c>
      <c r="D19" s="93"/>
      <c r="E19" s="96">
        <v>2</v>
      </c>
      <c r="F19" s="97"/>
    </row>
    <row r="20" spans="1:7" ht="56.25" customHeight="1" x14ac:dyDescent="0.3">
      <c r="A20" s="28" t="s">
        <v>57</v>
      </c>
      <c r="B20" s="10">
        <v>2</v>
      </c>
      <c r="C20" s="10">
        <v>2</v>
      </c>
      <c r="D20" s="93"/>
      <c r="E20" s="96">
        <v>2</v>
      </c>
      <c r="F20" s="97"/>
    </row>
    <row r="21" spans="1:7" ht="48.75" customHeight="1" x14ac:dyDescent="0.3">
      <c r="A21" s="29" t="s">
        <v>58</v>
      </c>
      <c r="B21" s="10">
        <v>2</v>
      </c>
      <c r="C21" s="10">
        <v>2</v>
      </c>
      <c r="D21" s="93" t="s">
        <v>319</v>
      </c>
      <c r="E21" s="96">
        <v>2</v>
      </c>
      <c r="F21" s="97"/>
    </row>
    <row r="22" spans="1:7" ht="22.5" customHeight="1" x14ac:dyDescent="0.3">
      <c r="A22" s="7" t="s">
        <v>29</v>
      </c>
      <c r="B22" s="60">
        <f>SUM(B23:B27)</f>
        <v>10</v>
      </c>
      <c r="C22" s="60">
        <f>SUM(C23:C27)</f>
        <v>9</v>
      </c>
      <c r="D22" s="97"/>
      <c r="E22" s="102">
        <f>SUM(E23:E27)</f>
        <v>9</v>
      </c>
      <c r="F22" s="97"/>
    </row>
    <row r="23" spans="1:7" ht="54.75" customHeight="1" x14ac:dyDescent="0.3">
      <c r="A23" s="8" t="s">
        <v>139</v>
      </c>
      <c r="B23" s="10">
        <v>2</v>
      </c>
      <c r="C23" s="10">
        <v>2</v>
      </c>
      <c r="D23" s="93" t="s">
        <v>455</v>
      </c>
      <c r="E23" s="96">
        <v>2</v>
      </c>
      <c r="F23" s="97"/>
    </row>
    <row r="24" spans="1:7" ht="44.25" customHeight="1" x14ac:dyDescent="0.3">
      <c r="A24" s="8" t="s">
        <v>145</v>
      </c>
      <c r="B24" s="10">
        <v>2</v>
      </c>
      <c r="C24" s="10">
        <v>1</v>
      </c>
      <c r="D24" s="93" t="s">
        <v>373</v>
      </c>
      <c r="E24" s="96">
        <v>1</v>
      </c>
      <c r="F24" s="97"/>
      <c r="G24" s="86" t="s">
        <v>318</v>
      </c>
    </row>
    <row r="25" spans="1:7" ht="54" customHeight="1" x14ac:dyDescent="0.3">
      <c r="A25" s="28" t="s">
        <v>117</v>
      </c>
      <c r="B25" s="10">
        <v>2</v>
      </c>
      <c r="C25" s="10">
        <v>2</v>
      </c>
      <c r="D25" s="56" t="s">
        <v>321</v>
      </c>
      <c r="E25" s="96">
        <v>2</v>
      </c>
      <c r="F25" s="56" t="s">
        <v>118</v>
      </c>
    </row>
    <row r="26" spans="1:7" ht="50.4" x14ac:dyDescent="0.3">
      <c r="A26" s="8" t="s">
        <v>60</v>
      </c>
      <c r="B26" s="10">
        <v>2</v>
      </c>
      <c r="C26" s="10">
        <v>2</v>
      </c>
      <c r="D26" s="93"/>
      <c r="E26" s="96">
        <v>2</v>
      </c>
      <c r="F26" s="97"/>
    </row>
    <row r="27" spans="1:7" ht="70.5" customHeight="1" x14ac:dyDescent="0.3">
      <c r="A27" s="8" t="s">
        <v>142</v>
      </c>
      <c r="B27" s="10">
        <v>2</v>
      </c>
      <c r="C27" s="10">
        <v>2</v>
      </c>
      <c r="D27" s="56"/>
      <c r="E27" s="96">
        <v>2</v>
      </c>
      <c r="F27" s="56" t="s">
        <v>146</v>
      </c>
    </row>
    <row r="28" spans="1:7" ht="30.75" customHeight="1" x14ac:dyDescent="0.3">
      <c r="A28" s="7" t="s">
        <v>30</v>
      </c>
      <c r="B28" s="60">
        <f>SUM(B29:B32)</f>
        <v>8</v>
      </c>
      <c r="C28" s="60">
        <f>SUM(C29:C32)</f>
        <v>8</v>
      </c>
      <c r="D28" s="97"/>
      <c r="E28" s="102">
        <f>SUM(E29:E32)</f>
        <v>8</v>
      </c>
      <c r="F28" s="97"/>
    </row>
    <row r="29" spans="1:7" ht="50.4" x14ac:dyDescent="0.3">
      <c r="A29" s="9" t="s">
        <v>65</v>
      </c>
      <c r="B29" s="10">
        <v>2</v>
      </c>
      <c r="C29" s="10">
        <v>2</v>
      </c>
      <c r="D29" s="93"/>
      <c r="E29" s="96">
        <v>2</v>
      </c>
      <c r="F29" s="97"/>
    </row>
    <row r="30" spans="1:7" ht="67.2" x14ac:dyDescent="0.3">
      <c r="A30" s="28" t="s">
        <v>64</v>
      </c>
      <c r="B30" s="10">
        <v>2</v>
      </c>
      <c r="C30" s="10">
        <v>2</v>
      </c>
      <c r="D30" s="93"/>
      <c r="E30" s="96">
        <v>2</v>
      </c>
      <c r="F30" s="97"/>
    </row>
    <row r="31" spans="1:7" ht="33.6" x14ac:dyDescent="0.3">
      <c r="A31" s="9" t="s">
        <v>143</v>
      </c>
      <c r="B31" s="10">
        <v>2</v>
      </c>
      <c r="C31" s="10">
        <v>2</v>
      </c>
      <c r="D31" s="93"/>
      <c r="E31" s="96">
        <v>2</v>
      </c>
      <c r="F31" s="97"/>
    </row>
    <row r="32" spans="1:7" ht="50.4" x14ac:dyDescent="0.3">
      <c r="A32" s="28" t="s">
        <v>147</v>
      </c>
      <c r="B32" s="10">
        <v>2</v>
      </c>
      <c r="C32" s="10">
        <v>2</v>
      </c>
      <c r="D32" s="93"/>
      <c r="E32" s="96">
        <v>2</v>
      </c>
      <c r="F32" s="97"/>
    </row>
    <row r="33" spans="1:7" ht="28.5" customHeight="1" x14ac:dyDescent="0.3">
      <c r="A33" s="7" t="s">
        <v>31</v>
      </c>
      <c r="B33" s="60">
        <f>SUM(B34:B35)</f>
        <v>4</v>
      </c>
      <c r="C33" s="60">
        <f>SUM(C34:C35)</f>
        <v>4</v>
      </c>
      <c r="D33" s="97"/>
      <c r="E33" s="102">
        <f>SUM(E34:E35)</f>
        <v>4</v>
      </c>
      <c r="F33" s="97"/>
    </row>
    <row r="34" spans="1:7" ht="33.6" x14ac:dyDescent="0.3">
      <c r="A34" s="8" t="s">
        <v>66</v>
      </c>
      <c r="B34" s="10">
        <v>2</v>
      </c>
      <c r="C34" s="10">
        <v>2</v>
      </c>
      <c r="D34" s="93"/>
      <c r="E34" s="96">
        <v>2</v>
      </c>
      <c r="F34" s="97"/>
    </row>
    <row r="35" spans="1:7" ht="84" x14ac:dyDescent="0.3">
      <c r="A35" s="28" t="s">
        <v>148</v>
      </c>
      <c r="B35" s="10">
        <v>2</v>
      </c>
      <c r="C35" s="10">
        <v>2</v>
      </c>
      <c r="D35" s="93"/>
      <c r="E35" s="96">
        <v>2</v>
      </c>
      <c r="F35" s="97"/>
    </row>
    <row r="36" spans="1:7" ht="27" customHeight="1" x14ac:dyDescent="0.3">
      <c r="A36" s="25" t="s">
        <v>32</v>
      </c>
      <c r="B36" s="60">
        <f>SUM(B37:B41)</f>
        <v>10</v>
      </c>
      <c r="C36" s="60">
        <f>SUM(C37:C41)</f>
        <v>9</v>
      </c>
      <c r="D36" s="97"/>
      <c r="E36" s="102">
        <f>SUM(E37:E41)</f>
        <v>9</v>
      </c>
      <c r="F36" s="97"/>
    </row>
    <row r="37" spans="1:7" ht="50.4" x14ac:dyDescent="0.3">
      <c r="A37" s="8" t="s">
        <v>151</v>
      </c>
      <c r="B37" s="10">
        <v>2</v>
      </c>
      <c r="C37" s="10">
        <v>2</v>
      </c>
      <c r="D37" s="93" t="s">
        <v>414</v>
      </c>
      <c r="E37" s="96">
        <v>2</v>
      </c>
      <c r="F37" s="97"/>
    </row>
    <row r="38" spans="1:7" ht="50.4" x14ac:dyDescent="0.3">
      <c r="A38" s="8" t="s">
        <v>152</v>
      </c>
      <c r="B38" s="10">
        <v>2</v>
      </c>
      <c r="C38" s="10">
        <v>2</v>
      </c>
      <c r="D38" s="93" t="s">
        <v>414</v>
      </c>
      <c r="E38" s="96">
        <v>2</v>
      </c>
      <c r="F38" s="97"/>
    </row>
    <row r="39" spans="1:7" ht="50.4" x14ac:dyDescent="0.3">
      <c r="A39" s="28" t="s">
        <v>149</v>
      </c>
      <c r="B39" s="10">
        <v>2</v>
      </c>
      <c r="C39" s="10">
        <v>1</v>
      </c>
      <c r="D39" s="93" t="s">
        <v>322</v>
      </c>
      <c r="E39" s="103">
        <v>1</v>
      </c>
      <c r="F39" s="97"/>
      <c r="G39" s="86" t="s">
        <v>312</v>
      </c>
    </row>
    <row r="40" spans="1:7" ht="50.4" x14ac:dyDescent="0.3">
      <c r="A40" s="28" t="s">
        <v>129</v>
      </c>
      <c r="B40" s="10">
        <v>2</v>
      </c>
      <c r="C40" s="10">
        <v>2</v>
      </c>
      <c r="D40" s="93"/>
      <c r="E40" s="103">
        <v>2</v>
      </c>
      <c r="F40" s="97"/>
    </row>
    <row r="41" spans="1:7" ht="26.25" customHeight="1" x14ac:dyDescent="0.3">
      <c r="A41" s="8" t="s">
        <v>63</v>
      </c>
      <c r="B41" s="10">
        <v>2</v>
      </c>
      <c r="C41" s="10">
        <v>2</v>
      </c>
      <c r="D41" s="93"/>
      <c r="E41" s="96">
        <v>2</v>
      </c>
      <c r="F41" s="97"/>
    </row>
    <row r="42" spans="1:7" ht="23.25" customHeight="1" x14ac:dyDescent="0.3">
      <c r="A42" s="25" t="s">
        <v>34</v>
      </c>
      <c r="B42" s="6">
        <f>B43+B46</f>
        <v>10</v>
      </c>
      <c r="C42" s="6">
        <f>C43+C46</f>
        <v>5</v>
      </c>
      <c r="D42" s="97"/>
      <c r="E42" s="101">
        <f>E43+E46</f>
        <v>5</v>
      </c>
      <c r="F42" s="97"/>
    </row>
    <row r="43" spans="1:7" ht="23.25" customHeight="1" x14ac:dyDescent="0.3">
      <c r="A43" s="25" t="s">
        <v>16</v>
      </c>
      <c r="B43" s="60">
        <f>SUM(B44:B45)</f>
        <v>4</v>
      </c>
      <c r="C43" s="60">
        <f>SUM(C44:C45)</f>
        <v>2</v>
      </c>
      <c r="D43" s="97"/>
      <c r="E43" s="102">
        <f>SUM(E44:E45)</f>
        <v>2</v>
      </c>
      <c r="F43" s="97"/>
    </row>
    <row r="44" spans="1:7" ht="84" x14ac:dyDescent="0.3">
      <c r="A44" s="28" t="s">
        <v>47</v>
      </c>
      <c r="B44" s="10">
        <v>2</v>
      </c>
      <c r="C44" s="10">
        <v>2</v>
      </c>
      <c r="D44" s="56"/>
      <c r="E44" s="96">
        <v>2</v>
      </c>
      <c r="F44" s="56" t="s">
        <v>122</v>
      </c>
    </row>
    <row r="45" spans="1:7" ht="50.4" x14ac:dyDescent="0.3">
      <c r="A45" s="28" t="s">
        <v>48</v>
      </c>
      <c r="B45" s="10">
        <v>2</v>
      </c>
      <c r="C45" s="10">
        <v>0</v>
      </c>
      <c r="D45" s="93"/>
      <c r="E45" s="103"/>
      <c r="F45" s="97"/>
    </row>
    <row r="46" spans="1:7" ht="27" customHeight="1" x14ac:dyDescent="0.3">
      <c r="A46" s="25" t="s">
        <v>35</v>
      </c>
      <c r="B46" s="60">
        <f>SUM(B47:B49)</f>
        <v>6</v>
      </c>
      <c r="C46" s="60">
        <f>SUM(C47:C49)</f>
        <v>3</v>
      </c>
      <c r="D46" s="97"/>
      <c r="E46" s="102">
        <f>SUM(E47:E49)</f>
        <v>3</v>
      </c>
      <c r="F46" s="97"/>
    </row>
    <row r="47" spans="1:7" ht="33.6" x14ac:dyDescent="0.3">
      <c r="A47" s="8" t="s">
        <v>50</v>
      </c>
      <c r="B47" s="10">
        <v>2</v>
      </c>
      <c r="C47" s="10">
        <v>2</v>
      </c>
      <c r="D47" s="97"/>
      <c r="E47" s="103">
        <v>2</v>
      </c>
      <c r="F47" s="97" t="s">
        <v>37</v>
      </c>
    </row>
    <row r="48" spans="1:7" ht="33.6" x14ac:dyDescent="0.3">
      <c r="A48" s="8" t="s">
        <v>67</v>
      </c>
      <c r="B48" s="10">
        <v>2</v>
      </c>
      <c r="C48" s="10">
        <v>0</v>
      </c>
      <c r="D48" s="93"/>
      <c r="E48" s="96">
        <v>0</v>
      </c>
      <c r="F48" s="97"/>
    </row>
    <row r="49" spans="1:6" ht="33.6" x14ac:dyDescent="0.3">
      <c r="A49" s="29" t="s">
        <v>153</v>
      </c>
      <c r="B49" s="10">
        <v>2</v>
      </c>
      <c r="C49" s="10">
        <v>1</v>
      </c>
      <c r="D49" s="93"/>
      <c r="E49" s="96">
        <v>1</v>
      </c>
      <c r="F49" s="97"/>
    </row>
    <row r="50" spans="1:6" ht="21.75" customHeight="1" x14ac:dyDescent="0.3">
      <c r="A50" s="59" t="s">
        <v>5</v>
      </c>
      <c r="B50" s="6">
        <f>B13+B16+B42</f>
        <v>54</v>
      </c>
      <c r="C50" s="6">
        <f>C13+C16+C42</f>
        <v>47</v>
      </c>
      <c r="D50" s="98"/>
      <c r="E50" s="101">
        <f>E13+E16+E42</f>
        <v>47</v>
      </c>
      <c r="F50" s="97"/>
    </row>
    <row r="51" spans="1:6" ht="21.75" customHeight="1" x14ac:dyDescent="0.3">
      <c r="A51" s="60" t="s">
        <v>6</v>
      </c>
      <c r="B51" s="6">
        <v>100</v>
      </c>
      <c r="C51" s="228">
        <f>ROUND(C50/B50*100,0)</f>
        <v>87</v>
      </c>
      <c r="D51" s="228"/>
      <c r="E51" s="242">
        <f>ROUND(E50/B50*100,0)</f>
        <v>87</v>
      </c>
      <c r="F51" s="243"/>
    </row>
    <row r="52" spans="1:6" ht="21.75" customHeight="1" x14ac:dyDescent="0.3">
      <c r="A52" s="60" t="s">
        <v>7</v>
      </c>
      <c r="B52" s="10"/>
      <c r="C52" s="228" t="str">
        <f>IF(AND(AND(C14=2,C15=2),C51&gt;=80),"Loại A",IF(AND(AND(C14=2,C15=2),C51&gt;=65),"Loại B",IF(AND(AND(C14=2,C15=2),C51&gt;=50),"Loại C",IF(AND(AND(C14=2,C15=2),C51&lt;50),"Không đạt chuẩn",IF(OR(C14&lt;2,C15&lt;2),"Không đạt chuẩn")))))</f>
        <v>Loại A</v>
      </c>
      <c r="D52" s="228"/>
      <c r="E52" s="228" t="str">
        <f>IF(AND(AND(E14=2,E15=2),E51&gt;=80),"Loại A",IF(AND(AND(E14=2,E15=2),E51&gt;=65),"Loại B",IF(AND(AND(E14=2,E15=2),E51&gt;=50),"Loại C",IF(AND(AND(E14=2,E15=2),E51&lt;50),"Không đạt chuẩn",IF(OR(E14&lt;2,E15&lt;2),"Không đạt chuẩn")))))</f>
        <v>Loại A</v>
      </c>
      <c r="F52" s="228"/>
    </row>
    <row r="53" spans="1:6" x14ac:dyDescent="0.3">
      <c r="A53" s="12"/>
    </row>
    <row r="54" spans="1:6" x14ac:dyDescent="0.3">
      <c r="A54" s="58" t="s">
        <v>454</v>
      </c>
      <c r="D54" s="221" t="s">
        <v>444</v>
      </c>
      <c r="E54" s="221"/>
      <c r="F54" s="221"/>
    </row>
    <row r="55" spans="1:6" x14ac:dyDescent="0.3">
      <c r="A55" s="61" t="s">
        <v>426</v>
      </c>
      <c r="D55" s="223" t="s">
        <v>427</v>
      </c>
      <c r="E55" s="223"/>
      <c r="F55" s="223"/>
    </row>
    <row r="56" spans="1:6" x14ac:dyDescent="0.3">
      <c r="A56" s="58"/>
      <c r="D56" s="221"/>
      <c r="E56" s="221"/>
      <c r="F56" s="221"/>
    </row>
    <row r="61" spans="1:6" x14ac:dyDescent="0.3">
      <c r="A61" s="80" t="s">
        <v>203</v>
      </c>
      <c r="D61" s="229" t="s">
        <v>179</v>
      </c>
      <c r="E61" s="229"/>
      <c r="F61" s="229"/>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9" priority="6" stopIfTrue="1" operator="equal">
      <formula>1</formula>
    </cfRule>
    <cfRule type="cellIs" dxfId="68" priority="7" stopIfTrue="1" operator="equal">
      <formula>0</formula>
    </cfRule>
  </conditionalFormatting>
  <conditionalFormatting sqref="E19:E21 B19:C49 E23:E24 D22:E22 E29:E32 D28:E28 E34:E35 D33:E33 E37:E41 D36:E36 E45 D42:E43 E47:E49 D46:E46 E26">
    <cfRule type="cellIs" dxfId="67" priority="5" stopIfTrue="1" operator="equal">
      <formula>0</formula>
    </cfRule>
  </conditionalFormatting>
  <conditionalFormatting sqref="E19:E21 E23:E24 E29:E32 E34:E35 E37:E41 E45 E47:E49 E26">
    <cfRule type="cellIs" dxfId="66" priority="4" stopIfTrue="1" operator="equal">
      <formula>1</formula>
    </cfRule>
  </conditionalFormatting>
  <conditionalFormatting sqref="E25">
    <cfRule type="cellIs" dxfId="65" priority="3" stopIfTrue="1" operator="equal">
      <formula>0</formula>
    </cfRule>
  </conditionalFormatting>
  <conditionalFormatting sqref="E27">
    <cfRule type="cellIs" dxfId="64" priority="2" stopIfTrue="1" operator="equal">
      <formula>0</formula>
    </cfRule>
  </conditionalFormatting>
  <conditionalFormatting sqref="E44">
    <cfRule type="cellIs" dxfId="63" priority="1" stopIfTrue="1" operator="equal">
      <formula>0</formula>
    </cfRule>
  </conditionalFormatting>
  <pageMargins left="0.36" right="0.19" top="0.31" bottom="0.22" header="0.16" footer="0.16"/>
  <pageSetup scale="95" orientation="landscape"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0"/>
  <sheetViews>
    <sheetView topLeftCell="A37" zoomScale="70" zoomScaleNormal="70" workbookViewId="0">
      <selection activeCell="E50" sqref="E50"/>
    </sheetView>
  </sheetViews>
  <sheetFormatPr defaultColWidth="8.90625" defaultRowHeight="16.8" x14ac:dyDescent="0.3"/>
  <cols>
    <col min="1" max="1" width="54.453125" style="5" customWidth="1"/>
    <col min="2" max="2" width="8.90625" style="5"/>
    <col min="3" max="3" width="12.08984375" style="5" customWidth="1"/>
    <col min="4" max="4" width="22.36328125" style="5" customWidth="1"/>
    <col min="5" max="5" width="11.6328125" style="5" customWidth="1"/>
    <col min="6" max="6" width="20" style="5" customWidth="1"/>
    <col min="7" max="7" width="22.453125" style="86"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435</v>
      </c>
      <c r="B4" s="226"/>
      <c r="C4" s="226"/>
      <c r="D4" s="226"/>
      <c r="E4" s="226"/>
      <c r="F4" s="226"/>
    </row>
    <row r="5" spans="1:7" ht="18" x14ac:dyDescent="0.3">
      <c r="A5" s="11" t="s">
        <v>276</v>
      </c>
    </row>
    <row r="6" spans="1:7" ht="18" customHeight="1" x14ac:dyDescent="0.3">
      <c r="A6" s="11" t="s">
        <v>277</v>
      </c>
    </row>
    <row r="7" spans="1:7" ht="19.5" customHeight="1" x14ac:dyDescent="0.3">
      <c r="A7" s="20" t="s">
        <v>433</v>
      </c>
    </row>
    <row r="8" spans="1:7" ht="19.5" customHeight="1" x14ac:dyDescent="0.3">
      <c r="A8" s="11" t="s">
        <v>431</v>
      </c>
    </row>
    <row r="9" spans="1:7" ht="21.75" customHeight="1" x14ac:dyDescent="0.3">
      <c r="A9" s="11" t="s">
        <v>432</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22" t="s">
        <v>4</v>
      </c>
      <c r="E12" s="22" t="s">
        <v>3</v>
      </c>
      <c r="F12" s="22" t="s">
        <v>4</v>
      </c>
    </row>
    <row r="13" spans="1:7" ht="33.6" x14ac:dyDescent="0.3">
      <c r="A13" s="27" t="s">
        <v>56</v>
      </c>
      <c r="B13" s="6">
        <f>SUM(B14:B15)</f>
        <v>4</v>
      </c>
      <c r="C13" s="6">
        <f>SUM(C14:C15)</f>
        <v>2</v>
      </c>
      <c r="D13" s="35"/>
      <c r="E13" s="6">
        <f>SUM(E14:E15)</f>
        <v>2</v>
      </c>
      <c r="F13" s="10"/>
    </row>
    <row r="14" spans="1:7" ht="33.6" x14ac:dyDescent="0.3">
      <c r="A14" s="8" t="s">
        <v>53</v>
      </c>
      <c r="B14" s="10">
        <v>2</v>
      </c>
      <c r="C14" s="10">
        <v>2</v>
      </c>
      <c r="D14" s="104"/>
      <c r="E14" s="10">
        <v>2</v>
      </c>
      <c r="F14" s="35"/>
      <c r="G14" s="86" t="s">
        <v>314</v>
      </c>
    </row>
    <row r="15" spans="1:7" ht="50.4" x14ac:dyDescent="0.3">
      <c r="A15" s="8" t="s">
        <v>55</v>
      </c>
      <c r="B15" s="10">
        <v>2</v>
      </c>
      <c r="C15" s="10"/>
      <c r="D15" s="97"/>
      <c r="E15" s="10"/>
      <c r="F15" s="35"/>
      <c r="G15" s="94"/>
    </row>
    <row r="16" spans="1:7" ht="26.25" customHeight="1" x14ac:dyDescent="0.3">
      <c r="A16" s="27" t="s">
        <v>42</v>
      </c>
      <c r="B16" s="6">
        <f>B17+B22+B28+B33+B36</f>
        <v>40</v>
      </c>
      <c r="C16" s="6">
        <f>C17+C22+C28+C33+C36</f>
        <v>35</v>
      </c>
      <c r="D16" s="35"/>
      <c r="E16" s="6">
        <f>E17+E22+E28+E33+E36</f>
        <v>35</v>
      </c>
      <c r="F16" s="35"/>
    </row>
    <row r="17" spans="1:7" ht="22.5" customHeight="1" x14ac:dyDescent="0.3">
      <c r="A17" s="7" t="s">
        <v>27</v>
      </c>
      <c r="B17" s="60">
        <f>SUM(B18:B21)</f>
        <v>8</v>
      </c>
      <c r="C17" s="60">
        <f>SUM(C18:C21)</f>
        <v>8</v>
      </c>
      <c r="D17" s="35"/>
      <c r="E17" s="60">
        <f>SUM(E18:E21)</f>
        <v>8</v>
      </c>
      <c r="F17" s="35"/>
    </row>
    <row r="18" spans="1:7" ht="50.4" x14ac:dyDescent="0.3">
      <c r="A18" s="8" t="s">
        <v>41</v>
      </c>
      <c r="B18" s="10">
        <v>2</v>
      </c>
      <c r="C18" s="10">
        <v>2</v>
      </c>
      <c r="D18" s="35"/>
      <c r="E18" s="10">
        <v>2</v>
      </c>
      <c r="F18" s="35"/>
    </row>
    <row r="19" spans="1:7" ht="33.6" x14ac:dyDescent="0.3">
      <c r="A19" s="28" t="s">
        <v>82</v>
      </c>
      <c r="B19" s="10">
        <v>2</v>
      </c>
      <c r="C19" s="10">
        <v>2</v>
      </c>
      <c r="D19" s="40"/>
      <c r="E19" s="10">
        <v>2</v>
      </c>
      <c r="F19" s="35"/>
    </row>
    <row r="20" spans="1:7" ht="56.25" customHeight="1" x14ac:dyDescent="0.3">
      <c r="A20" s="28" t="s">
        <v>57</v>
      </c>
      <c r="B20" s="10">
        <v>2</v>
      </c>
      <c r="C20" s="10">
        <v>2</v>
      </c>
      <c r="D20" s="40"/>
      <c r="E20" s="10">
        <v>2</v>
      </c>
      <c r="F20" s="35"/>
    </row>
    <row r="21" spans="1:7" ht="48.75" customHeight="1" x14ac:dyDescent="0.3">
      <c r="A21" s="29" t="s">
        <v>58</v>
      </c>
      <c r="B21" s="10">
        <v>2</v>
      </c>
      <c r="C21" s="10">
        <v>2</v>
      </c>
      <c r="D21" s="40"/>
      <c r="E21" s="10">
        <v>2</v>
      </c>
      <c r="F21" s="35"/>
      <c r="G21" s="86" t="s">
        <v>315</v>
      </c>
    </row>
    <row r="22" spans="1:7" ht="22.5" customHeight="1" x14ac:dyDescent="0.3">
      <c r="A22" s="7" t="s">
        <v>29</v>
      </c>
      <c r="B22" s="60">
        <f>SUM(B23:B27)</f>
        <v>10</v>
      </c>
      <c r="C22" s="60">
        <f>SUM(C23:C27)</f>
        <v>9</v>
      </c>
      <c r="D22" s="35"/>
      <c r="E22" s="60">
        <f>SUM(E23:E27)</f>
        <v>9</v>
      </c>
      <c r="F22" s="35"/>
    </row>
    <row r="23" spans="1:7" ht="54.75" customHeight="1" x14ac:dyDescent="0.3">
      <c r="A23" s="8" t="s">
        <v>139</v>
      </c>
      <c r="B23" s="10">
        <v>2</v>
      </c>
      <c r="C23" s="10">
        <v>2</v>
      </c>
      <c r="D23" s="93" t="s">
        <v>320</v>
      </c>
      <c r="E23" s="10">
        <v>2</v>
      </c>
      <c r="F23" s="35"/>
    </row>
    <row r="24" spans="1:7" ht="44.25" customHeight="1" x14ac:dyDescent="0.3">
      <c r="A24" s="8" t="s">
        <v>145</v>
      </c>
      <c r="B24" s="10">
        <v>2</v>
      </c>
      <c r="C24" s="10">
        <v>1</v>
      </c>
      <c r="D24" s="93" t="s">
        <v>373</v>
      </c>
      <c r="E24" s="10">
        <v>1</v>
      </c>
      <c r="F24" s="35"/>
    </row>
    <row r="25" spans="1:7" ht="54" customHeight="1" x14ac:dyDescent="0.3">
      <c r="A25" s="28" t="s">
        <v>117</v>
      </c>
      <c r="B25" s="10">
        <v>2</v>
      </c>
      <c r="C25" s="10">
        <v>2</v>
      </c>
      <c r="D25" s="56" t="s">
        <v>321</v>
      </c>
      <c r="E25" s="10">
        <v>2</v>
      </c>
      <c r="F25" s="37"/>
    </row>
    <row r="26" spans="1:7" ht="50.4" x14ac:dyDescent="0.3">
      <c r="A26" s="8" t="s">
        <v>60</v>
      </c>
      <c r="B26" s="10">
        <v>2</v>
      </c>
      <c r="C26" s="10">
        <v>2</v>
      </c>
      <c r="D26" s="40"/>
      <c r="E26" s="10">
        <v>2</v>
      </c>
      <c r="F26" s="35"/>
    </row>
    <row r="27" spans="1:7" ht="70.5" customHeight="1" x14ac:dyDescent="0.3">
      <c r="A27" s="8" t="s">
        <v>142</v>
      </c>
      <c r="B27" s="10">
        <v>2</v>
      </c>
      <c r="C27" s="10">
        <v>2</v>
      </c>
      <c r="D27" s="37"/>
      <c r="E27" s="10">
        <v>2</v>
      </c>
      <c r="F27" s="37"/>
    </row>
    <row r="28" spans="1:7" ht="30.75" customHeight="1" x14ac:dyDescent="0.3">
      <c r="A28" s="7" t="s">
        <v>30</v>
      </c>
      <c r="B28" s="60">
        <f>SUM(B29:B32)</f>
        <v>8</v>
      </c>
      <c r="C28" s="60">
        <f>SUM(C29:C32)</f>
        <v>8</v>
      </c>
      <c r="D28" s="35"/>
      <c r="E28" s="60">
        <f>SUM(E29:E32)</f>
        <v>8</v>
      </c>
      <c r="F28" s="35"/>
    </row>
    <row r="29" spans="1:7" ht="33.6" x14ac:dyDescent="0.3">
      <c r="A29" s="9" t="s">
        <v>65</v>
      </c>
      <c r="B29" s="10">
        <v>2</v>
      </c>
      <c r="C29" s="10">
        <v>2</v>
      </c>
      <c r="D29" s="40"/>
      <c r="E29" s="10">
        <v>2</v>
      </c>
      <c r="F29" s="35"/>
    </row>
    <row r="30" spans="1:7" ht="50.4" x14ac:dyDescent="0.3">
      <c r="A30" s="28" t="s">
        <v>64</v>
      </c>
      <c r="B30" s="10">
        <v>2</v>
      </c>
      <c r="C30" s="10">
        <v>2</v>
      </c>
      <c r="D30" s="40"/>
      <c r="E30" s="10">
        <v>2</v>
      </c>
      <c r="F30" s="35"/>
    </row>
    <row r="31" spans="1:7" ht="33.6" x14ac:dyDescent="0.3">
      <c r="A31" s="9" t="s">
        <v>143</v>
      </c>
      <c r="B31" s="10">
        <v>2</v>
      </c>
      <c r="C31" s="10">
        <v>2</v>
      </c>
      <c r="D31" s="40"/>
      <c r="E31" s="10">
        <v>2</v>
      </c>
      <c r="F31" s="35"/>
    </row>
    <row r="32" spans="1:7" ht="33.6" x14ac:dyDescent="0.3">
      <c r="A32" s="28" t="s">
        <v>147</v>
      </c>
      <c r="B32" s="10">
        <v>2</v>
      </c>
      <c r="C32" s="10">
        <v>2</v>
      </c>
      <c r="D32" s="40"/>
      <c r="E32" s="10">
        <v>2</v>
      </c>
      <c r="F32" s="35"/>
      <c r="G32" s="86" t="s">
        <v>311</v>
      </c>
    </row>
    <row r="33" spans="1:6" ht="28.5" customHeight="1" x14ac:dyDescent="0.3">
      <c r="A33" s="7" t="s">
        <v>31</v>
      </c>
      <c r="B33" s="60">
        <f>SUM(B34:B35)</f>
        <v>4</v>
      </c>
      <c r="C33" s="60">
        <f>SUM(C34:C35)</f>
        <v>4</v>
      </c>
      <c r="D33" s="35"/>
      <c r="E33" s="60">
        <f>SUM(E34:E35)</f>
        <v>4</v>
      </c>
      <c r="F33" s="35"/>
    </row>
    <row r="34" spans="1:6" ht="33.6" x14ac:dyDescent="0.3">
      <c r="A34" s="8" t="s">
        <v>66</v>
      </c>
      <c r="B34" s="10">
        <v>2</v>
      </c>
      <c r="C34" s="10">
        <v>2</v>
      </c>
      <c r="D34" s="40"/>
      <c r="E34" s="10">
        <v>2</v>
      </c>
      <c r="F34" s="35"/>
    </row>
    <row r="35" spans="1:6" ht="67.2" x14ac:dyDescent="0.3">
      <c r="A35" s="28" t="s">
        <v>148</v>
      </c>
      <c r="B35" s="10">
        <v>2</v>
      </c>
      <c r="C35" s="10">
        <v>2</v>
      </c>
      <c r="D35" s="40"/>
      <c r="E35" s="10">
        <v>2</v>
      </c>
      <c r="F35" s="35"/>
    </row>
    <row r="36" spans="1:6" ht="27" customHeight="1" x14ac:dyDescent="0.3">
      <c r="A36" s="25" t="s">
        <v>32</v>
      </c>
      <c r="B36" s="60">
        <f>SUM(B37:B41)</f>
        <v>10</v>
      </c>
      <c r="C36" s="60">
        <f>SUM(C37:C41)</f>
        <v>6</v>
      </c>
      <c r="D36" s="35"/>
      <c r="E36" s="60">
        <f>SUM(E37:E41)</f>
        <v>6</v>
      </c>
      <c r="F36" s="35"/>
    </row>
    <row r="37" spans="1:6" ht="33.6" x14ac:dyDescent="0.3">
      <c r="A37" s="8" t="s">
        <v>151</v>
      </c>
      <c r="B37" s="10">
        <v>2</v>
      </c>
      <c r="C37" s="10">
        <v>2</v>
      </c>
      <c r="D37" s="40"/>
      <c r="E37" s="10">
        <v>2</v>
      </c>
      <c r="F37" s="35"/>
    </row>
    <row r="38" spans="1:6" ht="33.6" x14ac:dyDescent="0.3">
      <c r="A38" s="8" t="s">
        <v>152</v>
      </c>
      <c r="B38" s="10">
        <v>2</v>
      </c>
      <c r="C38" s="10">
        <v>1</v>
      </c>
      <c r="D38" s="40"/>
      <c r="E38" s="10">
        <v>1</v>
      </c>
      <c r="F38" s="35"/>
    </row>
    <row r="39" spans="1:6" ht="50.4" x14ac:dyDescent="0.3">
      <c r="A39" s="28" t="s">
        <v>149</v>
      </c>
      <c r="B39" s="10">
        <v>2</v>
      </c>
      <c r="C39" s="10">
        <v>0</v>
      </c>
      <c r="D39" s="40"/>
      <c r="E39" s="21"/>
      <c r="F39" s="35"/>
    </row>
    <row r="40" spans="1:6" ht="33.6" x14ac:dyDescent="0.3">
      <c r="A40" s="28" t="s">
        <v>129</v>
      </c>
      <c r="B40" s="10">
        <v>2</v>
      </c>
      <c r="C40" s="10">
        <v>1</v>
      </c>
      <c r="D40" s="40" t="s">
        <v>374</v>
      </c>
      <c r="E40" s="21">
        <v>1</v>
      </c>
      <c r="F40" s="35"/>
    </row>
    <row r="41" spans="1:6" ht="26.25" customHeight="1" x14ac:dyDescent="0.3">
      <c r="A41" s="8" t="s">
        <v>63</v>
      </c>
      <c r="B41" s="10">
        <v>2</v>
      </c>
      <c r="C41" s="10">
        <v>2</v>
      </c>
      <c r="D41" s="40"/>
      <c r="E41" s="10">
        <v>2</v>
      </c>
      <c r="F41" s="35"/>
    </row>
    <row r="42" spans="1:6" ht="23.25" customHeight="1" x14ac:dyDescent="0.3">
      <c r="A42" s="25" t="s">
        <v>34</v>
      </c>
      <c r="B42" s="6">
        <f>B43+B46</f>
        <v>10</v>
      </c>
      <c r="C42" s="6">
        <f>C43+C46</f>
        <v>4</v>
      </c>
      <c r="D42" s="35"/>
      <c r="E42" s="6">
        <f>E43+E46</f>
        <v>3</v>
      </c>
      <c r="F42" s="35"/>
    </row>
    <row r="43" spans="1:6" ht="23.25" customHeight="1" x14ac:dyDescent="0.3">
      <c r="A43" s="25" t="s">
        <v>16</v>
      </c>
      <c r="B43" s="60">
        <f>SUM(B44:B45)</f>
        <v>4</v>
      </c>
      <c r="C43" s="60">
        <f>SUM(C44:C45)</f>
        <v>2</v>
      </c>
      <c r="D43" s="35"/>
      <c r="E43" s="60">
        <f>SUM(E44:E45)</f>
        <v>2</v>
      </c>
      <c r="F43" s="35"/>
    </row>
    <row r="44" spans="1:6" ht="84" x14ac:dyDescent="0.3">
      <c r="A44" s="28" t="s">
        <v>47</v>
      </c>
      <c r="B44" s="10">
        <v>2</v>
      </c>
      <c r="C44" s="10">
        <v>2</v>
      </c>
      <c r="D44" s="37"/>
      <c r="E44" s="10">
        <v>2</v>
      </c>
      <c r="F44" s="37"/>
    </row>
    <row r="45" spans="1:6" ht="50.4" x14ac:dyDescent="0.3">
      <c r="A45" s="28" t="s">
        <v>48</v>
      </c>
      <c r="B45" s="10">
        <v>2</v>
      </c>
      <c r="C45" s="10">
        <v>0</v>
      </c>
      <c r="D45" s="40"/>
      <c r="E45" s="21"/>
      <c r="F45" s="35"/>
    </row>
    <row r="46" spans="1:6" ht="27" customHeight="1" x14ac:dyDescent="0.3">
      <c r="A46" s="25" t="s">
        <v>35</v>
      </c>
      <c r="B46" s="60">
        <f>SUM(B47:B49)</f>
        <v>6</v>
      </c>
      <c r="C46" s="60">
        <f>SUM(C47:C49)</f>
        <v>2</v>
      </c>
      <c r="D46" s="35"/>
      <c r="E46" s="60">
        <f>SUM(E47:E49)</f>
        <v>1</v>
      </c>
      <c r="F46" s="35"/>
    </row>
    <row r="47" spans="1:6" s="99" customFormat="1" ht="33.6" x14ac:dyDescent="0.3">
      <c r="A47" s="188" t="s">
        <v>50</v>
      </c>
      <c r="B47" s="96">
        <v>2</v>
      </c>
      <c r="C47" s="96">
        <v>1</v>
      </c>
      <c r="D47" s="38"/>
      <c r="E47" s="103">
        <v>0</v>
      </c>
      <c r="F47" s="156" t="s">
        <v>375</v>
      </c>
    </row>
    <row r="48" spans="1:6" x14ac:dyDescent="0.3">
      <c r="A48" s="8" t="s">
        <v>67</v>
      </c>
      <c r="B48" s="10">
        <v>2</v>
      </c>
      <c r="C48" s="10">
        <v>0</v>
      </c>
      <c r="D48" s="40"/>
      <c r="E48" s="10">
        <v>0</v>
      </c>
      <c r="F48" s="35"/>
    </row>
    <row r="49" spans="1:6" ht="33.6" x14ac:dyDescent="0.3">
      <c r="A49" s="29" t="s">
        <v>153</v>
      </c>
      <c r="B49" s="10">
        <v>2</v>
      </c>
      <c r="C49" s="10">
        <v>1</v>
      </c>
      <c r="D49" s="40"/>
      <c r="E49" s="10">
        <v>1</v>
      </c>
      <c r="F49" s="35"/>
    </row>
    <row r="50" spans="1:6" ht="21.75" customHeight="1" x14ac:dyDescent="0.3">
      <c r="A50" s="59" t="s">
        <v>5</v>
      </c>
      <c r="B50" s="6">
        <f>B13+B16+B42</f>
        <v>54</v>
      </c>
      <c r="C50" s="6">
        <f>C13+C16+C42</f>
        <v>41</v>
      </c>
      <c r="D50" s="48"/>
      <c r="E50" s="6">
        <f>E13+E16+E42</f>
        <v>40</v>
      </c>
      <c r="F50" s="35"/>
    </row>
    <row r="51" spans="1:6" ht="21.75" customHeight="1" x14ac:dyDescent="0.3">
      <c r="A51" s="60" t="s">
        <v>6</v>
      </c>
      <c r="B51" s="6">
        <v>100</v>
      </c>
      <c r="C51" s="228">
        <f>ROUND(C50/B50*100,0)</f>
        <v>76</v>
      </c>
      <c r="D51" s="228"/>
      <c r="E51" s="242">
        <f>ROUND(E50/B50*100,0)</f>
        <v>74</v>
      </c>
      <c r="F51" s="243"/>
    </row>
    <row r="52" spans="1:6" ht="21.75" customHeight="1" x14ac:dyDescent="0.3">
      <c r="A52" s="60" t="s">
        <v>7</v>
      </c>
      <c r="B52" s="10"/>
      <c r="C52" s="228" t="str">
        <f>IF(AND(AND(C14=2,C15=2),C51&gt;=80),"Loại A",IF(AND(AND(C14=2,C15=2),C51&gt;=65),"Loại B",IF(AND(AND(C14=2,C15=2),C51&gt;=50),"Loại C",IF(AND(AND(C14=2,C15=2),C51&lt;50),"Không đạt chuẩn",IF(OR(C14&lt;2,C15&lt;2),"Không đạt chuẩn")))))</f>
        <v>Không đạt chuẩn</v>
      </c>
      <c r="D52" s="228"/>
      <c r="E52" s="228" t="str">
        <f>IF(AND(AND(E14=2,E15=2),E51&gt;=80),"Loại A",IF(AND(AND(E14=2,E15=2),E51&gt;=65),"Loại B",IF(AND(AND(E14=2,E15=2),E51&gt;=50),"Loại C",IF(AND(AND(E14=2,E15=2),E51&lt;50),"Không đạt chuẩn",IF(OR(E14&lt;2,E15&lt;2),"Không đạt chuẩn")))))</f>
        <v>Không đạt chuẩn</v>
      </c>
      <c r="F52" s="228"/>
    </row>
    <row r="53" spans="1:6" x14ac:dyDescent="0.3">
      <c r="A53" s="12"/>
    </row>
    <row r="54" spans="1:6" x14ac:dyDescent="0.3">
      <c r="A54" s="58" t="s">
        <v>453</v>
      </c>
      <c r="D54" s="221" t="s">
        <v>444</v>
      </c>
      <c r="E54" s="221"/>
      <c r="F54" s="221"/>
    </row>
    <row r="55" spans="1:6" x14ac:dyDescent="0.3">
      <c r="A55" s="61" t="s">
        <v>426</v>
      </c>
      <c r="D55" s="223" t="s">
        <v>427</v>
      </c>
      <c r="E55" s="223"/>
      <c r="F55" s="223"/>
    </row>
    <row r="56" spans="1:6" ht="25.5" customHeight="1" x14ac:dyDescent="0.3">
      <c r="A56" s="58"/>
      <c r="D56" s="221"/>
      <c r="E56" s="221"/>
      <c r="F56" s="221"/>
    </row>
    <row r="57" spans="1:6" ht="25.5" customHeight="1" x14ac:dyDescent="0.3"/>
    <row r="58" spans="1:6" ht="19.5" customHeight="1" x14ac:dyDescent="0.3"/>
    <row r="59" spans="1:6" ht="15.75" customHeight="1" x14ac:dyDescent="0.3"/>
    <row r="60" spans="1:6" x14ac:dyDescent="0.3">
      <c r="A60" s="119" t="s">
        <v>201</v>
      </c>
      <c r="D60" s="220" t="s">
        <v>179</v>
      </c>
      <c r="E60" s="220"/>
      <c r="F60" s="220"/>
    </row>
  </sheetData>
  <mergeCells count="14">
    <mergeCell ref="D60:F60"/>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2" priority="6" stopIfTrue="1" operator="equal">
      <formula>1</formula>
    </cfRule>
    <cfRule type="cellIs" dxfId="61" priority="7" stopIfTrue="1" operator="equal">
      <formula>0</formula>
    </cfRule>
  </conditionalFormatting>
  <conditionalFormatting sqref="E19:E21 B19:C49 E23:E24 D22:E22 E29:E32 D28:E28 E34:E35 D33:E33 E37:E41 D36:E36 E45 D42:E43 E47:E49 D46:E46 E26">
    <cfRule type="cellIs" dxfId="60" priority="5" stopIfTrue="1" operator="equal">
      <formula>0</formula>
    </cfRule>
  </conditionalFormatting>
  <conditionalFormatting sqref="E19:E21 E23:E24 E29:E32 E34:E35 E37:E41 E45 E47:E49 E26">
    <cfRule type="cellIs" dxfId="59" priority="4" stopIfTrue="1" operator="equal">
      <formula>1</formula>
    </cfRule>
  </conditionalFormatting>
  <conditionalFormatting sqref="E25">
    <cfRule type="cellIs" dxfId="58" priority="3" stopIfTrue="1" operator="equal">
      <formula>0</formula>
    </cfRule>
  </conditionalFormatting>
  <conditionalFormatting sqref="E27">
    <cfRule type="cellIs" dxfId="57" priority="2" stopIfTrue="1" operator="equal">
      <formula>0</formula>
    </cfRule>
  </conditionalFormatting>
  <conditionalFormatting sqref="E44">
    <cfRule type="cellIs" dxfId="56" priority="1" stopIfTrue="1" operator="equal">
      <formula>0</formula>
    </cfRule>
  </conditionalFormatting>
  <pageMargins left="0.37" right="0.21" top="0.33" bottom="0.23" header="0.16" footer="0.16"/>
  <pageSetup paperSize="9" scale="95" orientation="landscape"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0"/>
  <sheetViews>
    <sheetView topLeftCell="A40" zoomScale="80" zoomScaleNormal="80" workbookViewId="0">
      <selection activeCell="E51" sqref="E51:F51"/>
    </sheetView>
  </sheetViews>
  <sheetFormatPr defaultColWidth="8.90625" defaultRowHeight="16.8" x14ac:dyDescent="0.3"/>
  <cols>
    <col min="1" max="1" width="53.54296875" style="5" customWidth="1"/>
    <col min="2" max="2" width="9.36328125" style="5" customWidth="1"/>
    <col min="3" max="3" width="12.08984375" style="5" customWidth="1"/>
    <col min="4" max="4" width="21.54296875" style="89" customWidth="1"/>
    <col min="5" max="5" width="11.6328125" style="5" customWidth="1"/>
    <col min="6" max="6" width="20" style="89" customWidth="1"/>
    <col min="7" max="7" width="22.54296875" style="86" customWidth="1"/>
    <col min="8" max="16384" width="8.90625" style="5"/>
  </cols>
  <sheetData>
    <row r="2" spans="1:6" ht="58.5" customHeight="1" x14ac:dyDescent="0.3">
      <c r="A2" s="55" t="s">
        <v>244</v>
      </c>
      <c r="B2" s="3"/>
      <c r="D2" s="230" t="s">
        <v>9</v>
      </c>
      <c r="E2" s="230"/>
      <c r="F2" s="230"/>
    </row>
    <row r="3" spans="1:6" ht="8.25" customHeight="1" x14ac:dyDescent="0.3">
      <c r="A3" s="1"/>
      <c r="B3" s="2"/>
    </row>
    <row r="4" spans="1:6" ht="44.25" customHeight="1" x14ac:dyDescent="0.3">
      <c r="A4" s="224" t="s">
        <v>435</v>
      </c>
      <c r="B4" s="226"/>
      <c r="C4" s="226"/>
      <c r="D4" s="226"/>
      <c r="E4" s="226"/>
      <c r="F4" s="226"/>
    </row>
    <row r="5" spans="1:6" ht="18" x14ac:dyDescent="0.3">
      <c r="A5" s="11" t="s">
        <v>279</v>
      </c>
    </row>
    <row r="6" spans="1:6" ht="18" customHeight="1" x14ac:dyDescent="0.3">
      <c r="A6" s="11" t="s">
        <v>277</v>
      </c>
    </row>
    <row r="7" spans="1:6" ht="19.5" customHeight="1" x14ac:dyDescent="0.3">
      <c r="A7" s="20" t="s">
        <v>433</v>
      </c>
    </row>
    <row r="8" spans="1:6" ht="19.5" customHeight="1" x14ac:dyDescent="0.3">
      <c r="A8" s="11" t="s">
        <v>431</v>
      </c>
    </row>
    <row r="9" spans="1:6" ht="21.75" customHeight="1" x14ac:dyDescent="0.3">
      <c r="A9" s="11" t="s">
        <v>432</v>
      </c>
    </row>
    <row r="10" spans="1:6" ht="10.5" customHeight="1" x14ac:dyDescent="0.3">
      <c r="A10" s="4"/>
    </row>
    <row r="11" spans="1:6" ht="24.75" customHeight="1" x14ac:dyDescent="0.3">
      <c r="A11" s="228" t="s">
        <v>0</v>
      </c>
      <c r="B11" s="228" t="s">
        <v>1</v>
      </c>
      <c r="C11" s="228" t="s">
        <v>21</v>
      </c>
      <c r="D11" s="228"/>
      <c r="E11" s="228" t="s">
        <v>2</v>
      </c>
      <c r="F11" s="228"/>
    </row>
    <row r="12" spans="1:6" ht="33.6" x14ac:dyDescent="0.3">
      <c r="A12" s="228"/>
      <c r="B12" s="228"/>
      <c r="C12" s="22" t="s">
        <v>3</v>
      </c>
      <c r="D12" s="91" t="s">
        <v>4</v>
      </c>
      <c r="E12" s="22" t="s">
        <v>3</v>
      </c>
      <c r="F12" s="91" t="s">
        <v>4</v>
      </c>
    </row>
    <row r="13" spans="1:6" ht="33.6" x14ac:dyDescent="0.3">
      <c r="A13" s="27" t="s">
        <v>56</v>
      </c>
      <c r="B13" s="6">
        <f>SUM(B14:B15)</f>
        <v>4</v>
      </c>
      <c r="C13" s="6">
        <f>SUM(C14:C15)</f>
        <v>2</v>
      </c>
      <c r="D13" s="97"/>
      <c r="E13" s="6">
        <f>SUM(E14:E15)</f>
        <v>2</v>
      </c>
      <c r="F13" s="88"/>
    </row>
    <row r="14" spans="1:6" ht="33.6" x14ac:dyDescent="0.3">
      <c r="A14" s="8" t="s">
        <v>53</v>
      </c>
      <c r="B14" s="10">
        <v>2</v>
      </c>
      <c r="C14" s="10">
        <v>2</v>
      </c>
      <c r="D14" s="97" t="s">
        <v>280</v>
      </c>
      <c r="E14" s="10">
        <v>2</v>
      </c>
      <c r="F14" s="97" t="s">
        <v>280</v>
      </c>
    </row>
    <row r="15" spans="1:6" ht="50.4" x14ac:dyDescent="0.3">
      <c r="A15" s="8" t="s">
        <v>55</v>
      </c>
      <c r="B15" s="10">
        <v>2</v>
      </c>
      <c r="C15" s="10">
        <v>0</v>
      </c>
      <c r="D15" s="97"/>
      <c r="E15" s="10"/>
      <c r="F15" s="97"/>
    </row>
    <row r="16" spans="1:6" ht="26.25" customHeight="1" x14ac:dyDescent="0.3">
      <c r="A16" s="27" t="s">
        <v>42</v>
      </c>
      <c r="B16" s="6">
        <f>B17+B22+B28+B33+B36</f>
        <v>40</v>
      </c>
      <c r="C16" s="6">
        <f>C17+C22+C28+C33+C36</f>
        <v>35</v>
      </c>
      <c r="D16" s="97"/>
      <c r="E16" s="6">
        <f>E17+E22+E28+E33+E36</f>
        <v>34</v>
      </c>
      <c r="F16" s="97"/>
    </row>
    <row r="17" spans="1:6" ht="22.5" customHeight="1" x14ac:dyDescent="0.3">
      <c r="A17" s="7" t="s">
        <v>27</v>
      </c>
      <c r="B17" s="60">
        <f>SUM(B18:B21)</f>
        <v>8</v>
      </c>
      <c r="C17" s="60">
        <f>SUM(C18:C21)</f>
        <v>8</v>
      </c>
      <c r="D17" s="97"/>
      <c r="E17" s="60">
        <f>SUM(E18:E21)</f>
        <v>8</v>
      </c>
      <c r="F17" s="97"/>
    </row>
    <row r="18" spans="1:6" ht="50.4" x14ac:dyDescent="0.3">
      <c r="A18" s="8" t="s">
        <v>41</v>
      </c>
      <c r="B18" s="10">
        <v>2</v>
      </c>
      <c r="C18" s="10">
        <v>2</v>
      </c>
      <c r="D18" s="97"/>
      <c r="E18" s="10">
        <v>2</v>
      </c>
      <c r="F18" s="97"/>
    </row>
    <row r="19" spans="1:6" ht="33.6" x14ac:dyDescent="0.3">
      <c r="A19" s="28" t="s">
        <v>82</v>
      </c>
      <c r="B19" s="10">
        <v>2</v>
      </c>
      <c r="C19" s="10">
        <v>2</v>
      </c>
      <c r="D19" s="93"/>
      <c r="E19" s="10">
        <v>2</v>
      </c>
      <c r="F19" s="97"/>
    </row>
    <row r="20" spans="1:6" ht="56.25" customHeight="1" x14ac:dyDescent="0.3">
      <c r="A20" s="28" t="s">
        <v>57</v>
      </c>
      <c r="B20" s="10">
        <v>2</v>
      </c>
      <c r="C20" s="10">
        <v>2</v>
      </c>
      <c r="D20" s="93"/>
      <c r="E20" s="10">
        <v>2</v>
      </c>
      <c r="F20" s="97"/>
    </row>
    <row r="21" spans="1:6" ht="48.75" customHeight="1" x14ac:dyDescent="0.3">
      <c r="A21" s="29" t="s">
        <v>58</v>
      </c>
      <c r="B21" s="10">
        <v>2</v>
      </c>
      <c r="C21" s="10">
        <v>2</v>
      </c>
      <c r="D21" s="93"/>
      <c r="E21" s="10">
        <v>2</v>
      </c>
      <c r="F21" s="97"/>
    </row>
    <row r="22" spans="1:6" ht="22.5" customHeight="1" x14ac:dyDescent="0.3">
      <c r="A22" s="7" t="s">
        <v>29</v>
      </c>
      <c r="B22" s="60">
        <f>SUM(B23:B27)</f>
        <v>10</v>
      </c>
      <c r="C22" s="60">
        <f>SUM(C23:C27)</f>
        <v>8</v>
      </c>
      <c r="D22" s="97"/>
      <c r="E22" s="60">
        <f>SUM(E23:E27)</f>
        <v>7</v>
      </c>
      <c r="F22" s="97"/>
    </row>
    <row r="23" spans="1:6" ht="54.75" customHeight="1" x14ac:dyDescent="0.3">
      <c r="A23" s="8" t="s">
        <v>139</v>
      </c>
      <c r="B23" s="10">
        <v>2</v>
      </c>
      <c r="C23" s="10">
        <v>2</v>
      </c>
      <c r="D23" s="93"/>
      <c r="E23" s="10">
        <v>2</v>
      </c>
      <c r="F23" s="97"/>
    </row>
    <row r="24" spans="1:6" ht="44.25" customHeight="1" x14ac:dyDescent="0.3">
      <c r="A24" s="8" t="s">
        <v>145</v>
      </c>
      <c r="B24" s="10">
        <v>2</v>
      </c>
      <c r="C24" s="10">
        <v>1</v>
      </c>
      <c r="D24" s="93" t="s">
        <v>337</v>
      </c>
      <c r="E24" s="10">
        <v>1</v>
      </c>
      <c r="F24" s="97"/>
    </row>
    <row r="25" spans="1:6" ht="54" customHeight="1" x14ac:dyDescent="0.3">
      <c r="A25" s="28" t="s">
        <v>117</v>
      </c>
      <c r="B25" s="10">
        <v>2</v>
      </c>
      <c r="C25" s="10">
        <v>1</v>
      </c>
      <c r="D25" s="56" t="s">
        <v>446</v>
      </c>
      <c r="E25" s="10">
        <v>1</v>
      </c>
      <c r="F25" s="56" t="s">
        <v>118</v>
      </c>
    </row>
    <row r="26" spans="1:6" ht="50.4" x14ac:dyDescent="0.3">
      <c r="A26" s="8" t="s">
        <v>60</v>
      </c>
      <c r="B26" s="10">
        <v>2</v>
      </c>
      <c r="C26" s="10">
        <v>2</v>
      </c>
      <c r="D26" s="93"/>
      <c r="E26" s="10">
        <v>1</v>
      </c>
      <c r="F26" s="97"/>
    </row>
    <row r="27" spans="1:6" ht="70.5" customHeight="1" x14ac:dyDescent="0.3">
      <c r="A27" s="8" t="s">
        <v>142</v>
      </c>
      <c r="B27" s="10">
        <v>2</v>
      </c>
      <c r="C27" s="10">
        <v>2</v>
      </c>
      <c r="D27" s="56"/>
      <c r="E27" s="10">
        <v>2</v>
      </c>
      <c r="F27" s="56"/>
    </row>
    <row r="28" spans="1:6" ht="30.75" customHeight="1" x14ac:dyDescent="0.3">
      <c r="A28" s="7" t="s">
        <v>30</v>
      </c>
      <c r="B28" s="60">
        <f>SUM(B29:B32)</f>
        <v>8</v>
      </c>
      <c r="C28" s="60">
        <f>SUM(C29:C32)</f>
        <v>8</v>
      </c>
      <c r="D28" s="97"/>
      <c r="E28" s="60">
        <f>SUM(E29:E32)</f>
        <v>8</v>
      </c>
      <c r="F28" s="97"/>
    </row>
    <row r="29" spans="1:6" ht="50.4" x14ac:dyDescent="0.3">
      <c r="A29" s="9" t="s">
        <v>65</v>
      </c>
      <c r="B29" s="10">
        <v>2</v>
      </c>
      <c r="C29" s="10">
        <v>2</v>
      </c>
      <c r="D29" s="93"/>
      <c r="E29" s="10">
        <v>2</v>
      </c>
      <c r="F29" s="97"/>
    </row>
    <row r="30" spans="1:6" ht="50.4" x14ac:dyDescent="0.3">
      <c r="A30" s="28" t="s">
        <v>64</v>
      </c>
      <c r="B30" s="10">
        <v>2</v>
      </c>
      <c r="C30" s="10">
        <v>2</v>
      </c>
      <c r="D30" s="93"/>
      <c r="E30" s="10">
        <v>2</v>
      </c>
      <c r="F30" s="97"/>
    </row>
    <row r="31" spans="1:6" ht="33.6" x14ac:dyDescent="0.3">
      <c r="A31" s="9" t="s">
        <v>143</v>
      </c>
      <c r="B31" s="10">
        <v>2</v>
      </c>
      <c r="C31" s="10">
        <v>2</v>
      </c>
      <c r="D31" s="93"/>
      <c r="E31" s="10">
        <v>2</v>
      </c>
      <c r="F31" s="97"/>
    </row>
    <row r="32" spans="1:6" ht="33.6" x14ac:dyDescent="0.3">
      <c r="A32" s="28" t="s">
        <v>147</v>
      </c>
      <c r="B32" s="10">
        <v>2</v>
      </c>
      <c r="C32" s="10">
        <v>2</v>
      </c>
      <c r="D32" s="93"/>
      <c r="E32" s="10">
        <v>2</v>
      </c>
      <c r="F32" s="97"/>
    </row>
    <row r="33" spans="1:6" ht="28.5" customHeight="1" x14ac:dyDescent="0.3">
      <c r="A33" s="7" t="s">
        <v>31</v>
      </c>
      <c r="B33" s="60">
        <f>SUM(B34:B35)</f>
        <v>4</v>
      </c>
      <c r="C33" s="60">
        <f>SUM(C34:C35)</f>
        <v>4</v>
      </c>
      <c r="D33" s="97"/>
      <c r="E33" s="60">
        <f>SUM(E34:E35)</f>
        <v>4</v>
      </c>
      <c r="F33" s="97"/>
    </row>
    <row r="34" spans="1:6" ht="33.6" x14ac:dyDescent="0.3">
      <c r="A34" s="8" t="s">
        <v>66</v>
      </c>
      <c r="B34" s="10">
        <v>2</v>
      </c>
      <c r="C34" s="10">
        <v>2</v>
      </c>
      <c r="D34" s="93"/>
      <c r="E34" s="10">
        <v>2</v>
      </c>
      <c r="F34" s="97"/>
    </row>
    <row r="35" spans="1:6" ht="84" x14ac:dyDescent="0.3">
      <c r="A35" s="28" t="s">
        <v>148</v>
      </c>
      <c r="B35" s="10">
        <v>2</v>
      </c>
      <c r="C35" s="10">
        <v>2</v>
      </c>
      <c r="D35" s="93"/>
      <c r="E35" s="10">
        <v>2</v>
      </c>
      <c r="F35" s="97"/>
    </row>
    <row r="36" spans="1:6" ht="27" customHeight="1" x14ac:dyDescent="0.3">
      <c r="A36" s="25" t="s">
        <v>32</v>
      </c>
      <c r="B36" s="60">
        <f>SUM(B37:B41)</f>
        <v>10</v>
      </c>
      <c r="C36" s="60">
        <f>SUM(C37:C41)</f>
        <v>7</v>
      </c>
      <c r="D36" s="97"/>
      <c r="E36" s="60">
        <f>SUM(E37:E41)</f>
        <v>7</v>
      </c>
      <c r="F36" s="97"/>
    </row>
    <row r="37" spans="1:6" ht="33.6" x14ac:dyDescent="0.3">
      <c r="A37" s="8" t="s">
        <v>151</v>
      </c>
      <c r="B37" s="10">
        <v>2</v>
      </c>
      <c r="C37" s="10">
        <v>2</v>
      </c>
      <c r="D37" s="93"/>
      <c r="E37" s="10">
        <v>2</v>
      </c>
      <c r="F37" s="97"/>
    </row>
    <row r="38" spans="1:6" ht="33.6" x14ac:dyDescent="0.3">
      <c r="A38" s="8" t="s">
        <v>152</v>
      </c>
      <c r="B38" s="10">
        <v>2</v>
      </c>
      <c r="C38" s="10">
        <v>2</v>
      </c>
      <c r="D38" s="93"/>
      <c r="E38" s="10">
        <v>2</v>
      </c>
      <c r="F38" s="97"/>
    </row>
    <row r="39" spans="1:6" ht="50.4" x14ac:dyDescent="0.3">
      <c r="A39" s="28" t="s">
        <v>149</v>
      </c>
      <c r="B39" s="10">
        <v>2</v>
      </c>
      <c r="C39" s="10">
        <v>0</v>
      </c>
      <c r="D39" s="93"/>
      <c r="E39" s="21"/>
      <c r="F39" s="97"/>
    </row>
    <row r="40" spans="1:6" ht="33.6" x14ac:dyDescent="0.3">
      <c r="A40" s="28" t="s">
        <v>129</v>
      </c>
      <c r="B40" s="10">
        <v>2</v>
      </c>
      <c r="C40" s="10">
        <v>1</v>
      </c>
      <c r="D40" s="93" t="s">
        <v>331</v>
      </c>
      <c r="E40" s="21">
        <v>1</v>
      </c>
      <c r="F40" s="97"/>
    </row>
    <row r="41" spans="1:6" ht="26.25" customHeight="1" x14ac:dyDescent="0.3">
      <c r="A41" s="8" t="s">
        <v>63</v>
      </c>
      <c r="B41" s="10">
        <v>2</v>
      </c>
      <c r="C41" s="10">
        <v>2</v>
      </c>
      <c r="D41" s="93"/>
      <c r="E41" s="10">
        <v>2</v>
      </c>
      <c r="F41" s="97"/>
    </row>
    <row r="42" spans="1:6" ht="23.25" customHeight="1" x14ac:dyDescent="0.3">
      <c r="A42" s="25" t="s">
        <v>34</v>
      </c>
      <c r="B42" s="6">
        <f>B43+B46</f>
        <v>10</v>
      </c>
      <c r="C42" s="6">
        <f>C43+C46</f>
        <v>3</v>
      </c>
      <c r="D42" s="97"/>
      <c r="E42" s="6">
        <f>E43+E46</f>
        <v>3</v>
      </c>
      <c r="F42" s="97"/>
    </row>
    <row r="43" spans="1:6" ht="23.25" customHeight="1" x14ac:dyDescent="0.3">
      <c r="A43" s="25" t="s">
        <v>16</v>
      </c>
      <c r="B43" s="60">
        <f>SUM(B44:B45)</f>
        <v>4</v>
      </c>
      <c r="C43" s="60">
        <f>SUM(C44:C45)</f>
        <v>2</v>
      </c>
      <c r="D43" s="97"/>
      <c r="E43" s="60">
        <f>SUM(E44:E45)</f>
        <v>2</v>
      </c>
      <c r="F43" s="97"/>
    </row>
    <row r="44" spans="1:6" ht="84" x14ac:dyDescent="0.3">
      <c r="A44" s="28" t="s">
        <v>47</v>
      </c>
      <c r="B44" s="10">
        <v>2</v>
      </c>
      <c r="C44" s="10">
        <v>2</v>
      </c>
      <c r="D44" s="56"/>
      <c r="E44" s="10">
        <v>2</v>
      </c>
      <c r="F44" s="56"/>
    </row>
    <row r="45" spans="1:6" ht="50.4" x14ac:dyDescent="0.3">
      <c r="A45" s="28" t="s">
        <v>48</v>
      </c>
      <c r="B45" s="10">
        <v>2</v>
      </c>
      <c r="C45" s="10"/>
      <c r="D45" s="93"/>
      <c r="E45" s="21"/>
      <c r="F45" s="97"/>
    </row>
    <row r="46" spans="1:6" ht="27" customHeight="1" x14ac:dyDescent="0.3">
      <c r="A46" s="25" t="s">
        <v>35</v>
      </c>
      <c r="B46" s="60">
        <f>SUM(B47:B49)</f>
        <v>6</v>
      </c>
      <c r="C46" s="60">
        <f>SUM(C47:C49)</f>
        <v>1</v>
      </c>
      <c r="D46" s="97"/>
      <c r="E46" s="60">
        <f>SUM(E47:E49)</f>
        <v>1</v>
      </c>
      <c r="F46" s="97"/>
    </row>
    <row r="47" spans="1:6" ht="33.6" x14ac:dyDescent="0.3">
      <c r="A47" s="8" t="s">
        <v>50</v>
      </c>
      <c r="B47" s="10">
        <v>2</v>
      </c>
      <c r="C47" s="10">
        <v>0</v>
      </c>
      <c r="D47" s="97"/>
      <c r="E47" s="21">
        <v>0</v>
      </c>
      <c r="F47" s="97" t="s">
        <v>375</v>
      </c>
    </row>
    <row r="48" spans="1:6" x14ac:dyDescent="0.3">
      <c r="A48" s="8" t="s">
        <v>67</v>
      </c>
      <c r="B48" s="10">
        <v>2</v>
      </c>
      <c r="C48" s="10">
        <v>0</v>
      </c>
      <c r="D48" s="93"/>
      <c r="E48" s="10">
        <v>0</v>
      </c>
      <c r="F48" s="97"/>
    </row>
    <row r="49" spans="1:6" ht="33.6" x14ac:dyDescent="0.3">
      <c r="A49" s="29" t="s">
        <v>153</v>
      </c>
      <c r="B49" s="10">
        <v>2</v>
      </c>
      <c r="C49" s="10">
        <v>1</v>
      </c>
      <c r="D49" s="93"/>
      <c r="E49" s="10">
        <v>1</v>
      </c>
      <c r="F49" s="97"/>
    </row>
    <row r="50" spans="1:6" ht="21.75" customHeight="1" x14ac:dyDescent="0.3">
      <c r="A50" s="59" t="s">
        <v>5</v>
      </c>
      <c r="B50" s="6">
        <f>B13+B16+B42</f>
        <v>54</v>
      </c>
      <c r="C50" s="6">
        <f>C13+C16+C42</f>
        <v>40</v>
      </c>
      <c r="D50" s="98"/>
      <c r="E50" s="6">
        <f>E13+E16+E42</f>
        <v>39</v>
      </c>
      <c r="F50" s="97"/>
    </row>
    <row r="51" spans="1:6" ht="21.75" customHeight="1" x14ac:dyDescent="0.3">
      <c r="A51" s="60" t="s">
        <v>6</v>
      </c>
      <c r="B51" s="6">
        <v>100</v>
      </c>
      <c r="C51" s="228">
        <f>ROUND(C50/B50*100,0)</f>
        <v>74</v>
      </c>
      <c r="D51" s="228"/>
      <c r="E51" s="242">
        <f>ROUND(E50/B50*100,0)</f>
        <v>72</v>
      </c>
      <c r="F51" s="243"/>
    </row>
    <row r="52" spans="1:6" ht="21.75" customHeight="1" x14ac:dyDescent="0.3">
      <c r="A52" s="60" t="s">
        <v>7</v>
      </c>
      <c r="B52" s="10"/>
      <c r="C52" s="228" t="str">
        <f>IF(AND(AND(C14=2,C15=2),C51&gt;=80),"Loại A",IF(AND(AND(C14=2,C15=2),C51&gt;=65),"Loại B",IF(AND(AND(C14=2,C15=2),C51&gt;=50),"Loại C",IF(AND(AND(C14=2,C15=2),C51&lt;50),"Không đạt chuẩn",IF(OR(C14&lt;2,C15&lt;2),"Không đạt chuẩn")))))</f>
        <v>Không đạt chuẩn</v>
      </c>
      <c r="D52" s="228"/>
      <c r="E52" s="228" t="str">
        <f>IF(AND(AND(E14=2,E15=2),E51&gt;=80),"Loại A",IF(AND(AND(E14=2,E15=2),E51&gt;=65),"Loại B",IF(AND(AND(E14=2,E15=2),E51&gt;=50),"Loại C",IF(AND(AND(E14=2,E15=2),E51&lt;50),"Không đạt chuẩn",IF(OR(E14&lt;2,E15&lt;2),"Không đạt chuẩn")))))</f>
        <v>Không đạt chuẩn</v>
      </c>
      <c r="F52" s="228"/>
    </row>
    <row r="53" spans="1:6" x14ac:dyDescent="0.3">
      <c r="A53" s="12"/>
    </row>
    <row r="54" spans="1:6" x14ac:dyDescent="0.3">
      <c r="A54" s="58" t="s">
        <v>447</v>
      </c>
      <c r="D54" s="221" t="s">
        <v>444</v>
      </c>
      <c r="E54" s="221"/>
      <c r="F54" s="221"/>
    </row>
    <row r="55" spans="1:6" x14ac:dyDescent="0.3">
      <c r="A55" s="61" t="s">
        <v>426</v>
      </c>
      <c r="D55" s="223" t="s">
        <v>427</v>
      </c>
      <c r="E55" s="223"/>
      <c r="F55" s="223"/>
    </row>
    <row r="56" spans="1:6" x14ac:dyDescent="0.3">
      <c r="A56" s="58"/>
      <c r="D56" s="221"/>
      <c r="E56" s="221"/>
      <c r="F56" s="221"/>
    </row>
    <row r="60" spans="1:6" x14ac:dyDescent="0.3">
      <c r="A60" s="119" t="s">
        <v>207</v>
      </c>
      <c r="D60" s="229" t="s">
        <v>179</v>
      </c>
      <c r="E60" s="229"/>
      <c r="F60" s="229"/>
    </row>
  </sheetData>
  <mergeCells count="14">
    <mergeCell ref="D60:F60"/>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5" priority="6" stopIfTrue="1" operator="equal">
      <formula>1</formula>
    </cfRule>
    <cfRule type="cellIs" dxfId="54" priority="7" stopIfTrue="1" operator="equal">
      <formula>0</formula>
    </cfRule>
  </conditionalFormatting>
  <conditionalFormatting sqref="E19:E21 B19:C49 E23:E24 D22:E22 E29:E32 D28:E28 E34:E35 D33:E33 E37:E41 D36:E36 E45 D42:E43 E47:E49 D46:E46 E26">
    <cfRule type="cellIs" dxfId="53" priority="5" stopIfTrue="1" operator="equal">
      <formula>0</formula>
    </cfRule>
  </conditionalFormatting>
  <conditionalFormatting sqref="E19:E21 E23:E24 E29:E32 E34:E35 E37:E41 E45 E47:E49 E26">
    <cfRule type="cellIs" dxfId="52" priority="4" stopIfTrue="1" operator="equal">
      <formula>1</formula>
    </cfRule>
  </conditionalFormatting>
  <conditionalFormatting sqref="E25">
    <cfRule type="cellIs" dxfId="51" priority="3" stopIfTrue="1" operator="equal">
      <formula>0</formula>
    </cfRule>
  </conditionalFormatting>
  <conditionalFormatting sqref="E27">
    <cfRule type="cellIs" dxfId="50" priority="2" stopIfTrue="1" operator="equal">
      <formula>0</formula>
    </cfRule>
  </conditionalFormatting>
  <conditionalFormatting sqref="E44">
    <cfRule type="cellIs" dxfId="49" priority="1" stopIfTrue="1" operator="equal">
      <formula>0</formula>
    </cfRule>
  </conditionalFormatting>
  <pageMargins left="0.45" right="0.16" top="0.28000000000000003" bottom="0.26" header="0.12" footer="0.16"/>
  <pageSetup paperSize="9" scale="95"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1"/>
  <sheetViews>
    <sheetView topLeftCell="A40" zoomScale="80" zoomScaleNormal="80" workbookViewId="0">
      <selection activeCell="E52" sqref="E52:F52"/>
    </sheetView>
  </sheetViews>
  <sheetFormatPr defaultColWidth="8.90625" defaultRowHeight="16.8" x14ac:dyDescent="0.3"/>
  <cols>
    <col min="1" max="1" width="50.90625" style="5" customWidth="1"/>
    <col min="2" max="2" width="8.90625" style="5"/>
    <col min="3" max="3" width="12.08984375" style="5" customWidth="1"/>
    <col min="4" max="4" width="23.6328125" style="5" customWidth="1"/>
    <col min="5" max="5" width="11.6328125" style="5" customWidth="1"/>
    <col min="6" max="6" width="20" style="5" customWidth="1"/>
    <col min="7" max="7" width="24.6328125" style="87"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439</v>
      </c>
      <c r="B4" s="226"/>
      <c r="C4" s="226"/>
      <c r="D4" s="226"/>
      <c r="E4" s="226"/>
      <c r="F4" s="226"/>
    </row>
    <row r="5" spans="1:7" ht="18" x14ac:dyDescent="0.3">
      <c r="A5" s="11" t="s">
        <v>281</v>
      </c>
    </row>
    <row r="6" spans="1:7" ht="18" customHeight="1" x14ac:dyDescent="0.3">
      <c r="A6" s="11" t="s">
        <v>227</v>
      </c>
    </row>
    <row r="7" spans="1:7" ht="19.5" customHeight="1" x14ac:dyDescent="0.3">
      <c r="A7" s="20" t="s">
        <v>323</v>
      </c>
    </row>
    <row r="8" spans="1:7" ht="19.5" customHeight="1" x14ac:dyDescent="0.3">
      <c r="A8" s="11" t="s">
        <v>282</v>
      </c>
    </row>
    <row r="9" spans="1:7" ht="21.75" customHeight="1" x14ac:dyDescent="0.3">
      <c r="A9" s="11" t="s">
        <v>283</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22" t="s">
        <v>4</v>
      </c>
      <c r="E12" s="22" t="s">
        <v>3</v>
      </c>
      <c r="F12" s="22" t="s">
        <v>4</v>
      </c>
    </row>
    <row r="13" spans="1:7" ht="33.6" x14ac:dyDescent="0.3">
      <c r="A13" s="27" t="s">
        <v>56</v>
      </c>
      <c r="B13" s="6">
        <f>SUM(B14:B15)</f>
        <v>4</v>
      </c>
      <c r="C13" s="6">
        <f>SUM(C14:C15)</f>
        <v>4</v>
      </c>
      <c r="D13" s="35"/>
      <c r="E13" s="6">
        <f>SUM(E14:E15)</f>
        <v>2</v>
      </c>
      <c r="F13" s="10"/>
    </row>
    <row r="14" spans="1:7" ht="33.6" x14ac:dyDescent="0.3">
      <c r="A14" s="8" t="s">
        <v>53</v>
      </c>
      <c r="B14" s="10">
        <v>2</v>
      </c>
      <c r="C14" s="10">
        <v>2</v>
      </c>
      <c r="D14" s="97" t="s">
        <v>284</v>
      </c>
      <c r="E14" s="10">
        <v>2</v>
      </c>
      <c r="F14" s="35"/>
    </row>
    <row r="15" spans="1:7" s="99" customFormat="1" ht="50.4" x14ac:dyDescent="0.3">
      <c r="A15" s="188" t="s">
        <v>55</v>
      </c>
      <c r="B15" s="96">
        <v>2</v>
      </c>
      <c r="C15" s="96">
        <v>2</v>
      </c>
      <c r="D15" s="156" t="s">
        <v>285</v>
      </c>
      <c r="E15" s="96">
        <v>0</v>
      </c>
      <c r="F15" s="38"/>
      <c r="G15" s="156" t="s">
        <v>335</v>
      </c>
    </row>
    <row r="16" spans="1:7" ht="26.25" customHeight="1" x14ac:dyDescent="0.3">
      <c r="A16" s="27" t="s">
        <v>42</v>
      </c>
      <c r="B16" s="6">
        <f>B17+B22+B28+B33+B36</f>
        <v>40</v>
      </c>
      <c r="C16" s="6">
        <f>C17+C22+C28+C33+C36</f>
        <v>35</v>
      </c>
      <c r="D16" s="35"/>
      <c r="E16" s="6">
        <f>E17+E22+E28+E33+E36</f>
        <v>35</v>
      </c>
      <c r="F16" s="35"/>
    </row>
    <row r="17" spans="1:7" ht="22.5" customHeight="1" x14ac:dyDescent="0.3">
      <c r="A17" s="7" t="s">
        <v>27</v>
      </c>
      <c r="B17" s="60">
        <f>SUM(B18:B21)</f>
        <v>8</v>
      </c>
      <c r="C17" s="60">
        <f>SUM(C18:C21)</f>
        <v>8</v>
      </c>
      <c r="D17" s="35"/>
      <c r="E17" s="60">
        <f>SUM(E18:E21)</f>
        <v>8</v>
      </c>
      <c r="F17" s="35"/>
    </row>
    <row r="18" spans="1:7" ht="50.4" x14ac:dyDescent="0.3">
      <c r="A18" s="8" t="s">
        <v>41</v>
      </c>
      <c r="B18" s="10">
        <v>2</v>
      </c>
      <c r="C18" s="10">
        <v>2</v>
      </c>
      <c r="D18" s="35"/>
      <c r="E18" s="10">
        <v>2</v>
      </c>
      <c r="F18" s="35"/>
    </row>
    <row r="19" spans="1:7" ht="50.4" x14ac:dyDescent="0.3">
      <c r="A19" s="28" t="s">
        <v>82</v>
      </c>
      <c r="B19" s="10">
        <v>2</v>
      </c>
      <c r="C19" s="10">
        <v>2</v>
      </c>
      <c r="D19" s="40"/>
      <c r="E19" s="10">
        <v>2</v>
      </c>
      <c r="F19" s="35"/>
    </row>
    <row r="20" spans="1:7" ht="56.25" customHeight="1" x14ac:dyDescent="0.3">
      <c r="A20" s="28" t="s">
        <v>57</v>
      </c>
      <c r="B20" s="10">
        <v>2</v>
      </c>
      <c r="C20" s="10">
        <v>2</v>
      </c>
      <c r="D20" s="40"/>
      <c r="E20" s="10">
        <v>2</v>
      </c>
      <c r="F20" s="35"/>
    </row>
    <row r="21" spans="1:7" ht="48.75" customHeight="1" x14ac:dyDescent="0.3">
      <c r="A21" s="29" t="s">
        <v>58</v>
      </c>
      <c r="B21" s="10">
        <v>2</v>
      </c>
      <c r="C21" s="10">
        <v>2</v>
      </c>
      <c r="D21" s="93" t="s">
        <v>336</v>
      </c>
      <c r="E21" s="10">
        <v>2</v>
      </c>
      <c r="F21" s="35"/>
    </row>
    <row r="22" spans="1:7" ht="22.5" customHeight="1" x14ac:dyDescent="0.3">
      <c r="A22" s="7" t="s">
        <v>29</v>
      </c>
      <c r="B22" s="60">
        <f>SUM(B23:B27)</f>
        <v>10</v>
      </c>
      <c r="C22" s="60">
        <f>SUM(C23:C27)</f>
        <v>8</v>
      </c>
      <c r="D22" s="35"/>
      <c r="E22" s="60">
        <f>SUM(E23:E27)</f>
        <v>8</v>
      </c>
      <c r="F22" s="35"/>
    </row>
    <row r="23" spans="1:7" ht="54.75" customHeight="1" x14ac:dyDescent="0.3">
      <c r="A23" s="8" t="s">
        <v>139</v>
      </c>
      <c r="B23" s="10">
        <v>2</v>
      </c>
      <c r="C23" s="10">
        <v>1</v>
      </c>
      <c r="D23" s="93" t="s">
        <v>445</v>
      </c>
      <c r="E23" s="10">
        <v>1</v>
      </c>
      <c r="F23" s="35"/>
    </row>
    <row r="24" spans="1:7" ht="44.25" customHeight="1" x14ac:dyDescent="0.3">
      <c r="A24" s="8" t="s">
        <v>145</v>
      </c>
      <c r="B24" s="10">
        <v>2</v>
      </c>
      <c r="C24" s="10">
        <v>1</v>
      </c>
      <c r="D24" s="93" t="s">
        <v>437</v>
      </c>
      <c r="E24" s="10">
        <v>1</v>
      </c>
      <c r="F24" s="35"/>
    </row>
    <row r="25" spans="1:7" ht="54" customHeight="1" x14ac:dyDescent="0.3">
      <c r="A25" s="28" t="s">
        <v>117</v>
      </c>
      <c r="B25" s="10">
        <v>2</v>
      </c>
      <c r="C25" s="10">
        <v>2</v>
      </c>
      <c r="D25" s="56" t="s">
        <v>321</v>
      </c>
      <c r="E25" s="10">
        <v>2</v>
      </c>
      <c r="F25" s="37" t="s">
        <v>118</v>
      </c>
    </row>
    <row r="26" spans="1:7" ht="50.4" x14ac:dyDescent="0.3">
      <c r="A26" s="8" t="s">
        <v>60</v>
      </c>
      <c r="B26" s="10">
        <v>2</v>
      </c>
      <c r="C26" s="10">
        <v>2</v>
      </c>
      <c r="D26" s="40"/>
      <c r="E26" s="10">
        <v>2</v>
      </c>
      <c r="F26" s="35"/>
    </row>
    <row r="27" spans="1:7" ht="70.5" customHeight="1" x14ac:dyDescent="0.3">
      <c r="A27" s="8" t="s">
        <v>142</v>
      </c>
      <c r="B27" s="10">
        <v>2</v>
      </c>
      <c r="C27" s="10">
        <v>2</v>
      </c>
      <c r="D27" s="37"/>
      <c r="E27" s="10">
        <v>2</v>
      </c>
      <c r="F27" s="37" t="s">
        <v>146</v>
      </c>
    </row>
    <row r="28" spans="1:7" ht="30.75" customHeight="1" x14ac:dyDescent="0.3">
      <c r="A28" s="7" t="s">
        <v>30</v>
      </c>
      <c r="B28" s="60">
        <f>SUM(B29:B32)</f>
        <v>8</v>
      </c>
      <c r="C28" s="60">
        <f>SUM(C29:C32)</f>
        <v>8</v>
      </c>
      <c r="D28" s="35"/>
      <c r="E28" s="60">
        <f>SUM(E29:E32)</f>
        <v>8</v>
      </c>
      <c r="F28" s="35"/>
    </row>
    <row r="29" spans="1:7" ht="50.4" x14ac:dyDescent="0.3">
      <c r="A29" s="9" t="s">
        <v>65</v>
      </c>
      <c r="B29" s="10">
        <v>2</v>
      </c>
      <c r="C29" s="10">
        <v>2</v>
      </c>
      <c r="D29" s="40"/>
      <c r="E29" s="10">
        <v>2</v>
      </c>
      <c r="F29" s="35"/>
    </row>
    <row r="30" spans="1:7" ht="67.2" x14ac:dyDescent="0.3">
      <c r="A30" s="28" t="s">
        <v>64</v>
      </c>
      <c r="B30" s="10">
        <v>2</v>
      </c>
      <c r="C30" s="10">
        <v>2</v>
      </c>
      <c r="D30" s="40"/>
      <c r="E30" s="10">
        <v>2</v>
      </c>
      <c r="F30" s="35"/>
    </row>
    <row r="31" spans="1:7" ht="33.6" x14ac:dyDescent="0.3">
      <c r="A31" s="9" t="s">
        <v>143</v>
      </c>
      <c r="B31" s="10">
        <v>2</v>
      </c>
      <c r="C31" s="10">
        <v>2</v>
      </c>
      <c r="D31" s="40"/>
      <c r="E31" s="10">
        <v>2</v>
      </c>
      <c r="F31" s="35"/>
    </row>
    <row r="32" spans="1:7" ht="33.6" x14ac:dyDescent="0.3">
      <c r="A32" s="28" t="s">
        <v>147</v>
      </c>
      <c r="B32" s="10">
        <v>2</v>
      </c>
      <c r="C32" s="10">
        <v>2</v>
      </c>
      <c r="D32" s="40"/>
      <c r="E32" s="10">
        <v>2</v>
      </c>
      <c r="F32" s="35"/>
      <c r="G32" s="87" t="s">
        <v>316</v>
      </c>
    </row>
    <row r="33" spans="1:6" s="5" customFormat="1" ht="28.5" customHeight="1" x14ac:dyDescent="0.3">
      <c r="A33" s="7" t="s">
        <v>31</v>
      </c>
      <c r="B33" s="60">
        <f>SUM(B34:B35)</f>
        <v>4</v>
      </c>
      <c r="C33" s="60">
        <f>SUM(C34:C35)</f>
        <v>4</v>
      </c>
      <c r="D33" s="35"/>
      <c r="E33" s="60">
        <f>SUM(E34:E35)</f>
        <v>4</v>
      </c>
      <c r="F33" s="35"/>
    </row>
    <row r="34" spans="1:6" s="5" customFormat="1" ht="33.6" x14ac:dyDescent="0.3">
      <c r="A34" s="8" t="s">
        <v>66</v>
      </c>
      <c r="B34" s="10">
        <v>2</v>
      </c>
      <c r="C34" s="10">
        <v>2</v>
      </c>
      <c r="D34" s="40"/>
      <c r="E34" s="10">
        <v>2</v>
      </c>
      <c r="F34" s="35"/>
    </row>
    <row r="35" spans="1:6" s="5" customFormat="1" ht="84" x14ac:dyDescent="0.3">
      <c r="A35" s="28" t="s">
        <v>148</v>
      </c>
      <c r="B35" s="10">
        <v>2</v>
      </c>
      <c r="C35" s="10">
        <v>2</v>
      </c>
      <c r="D35" s="40"/>
      <c r="E35" s="10">
        <v>2</v>
      </c>
      <c r="F35" s="35"/>
    </row>
    <row r="36" spans="1:6" s="5" customFormat="1" ht="27" customHeight="1" x14ac:dyDescent="0.3">
      <c r="A36" s="25" t="s">
        <v>32</v>
      </c>
      <c r="B36" s="60">
        <f>SUM(B37:B41)</f>
        <v>10</v>
      </c>
      <c r="C36" s="60">
        <f>SUM(C37:C41)</f>
        <v>7</v>
      </c>
      <c r="D36" s="35"/>
      <c r="E36" s="60">
        <f>SUM(E37:E41)</f>
        <v>7</v>
      </c>
      <c r="F36" s="35"/>
    </row>
    <row r="37" spans="1:6" s="5" customFormat="1" ht="50.4" x14ac:dyDescent="0.3">
      <c r="A37" s="8" t="s">
        <v>151</v>
      </c>
      <c r="B37" s="10">
        <v>2</v>
      </c>
      <c r="C37" s="10">
        <v>2</v>
      </c>
      <c r="D37" s="93" t="s">
        <v>414</v>
      </c>
      <c r="E37" s="10">
        <v>2</v>
      </c>
      <c r="F37" s="35"/>
    </row>
    <row r="38" spans="1:6" s="5" customFormat="1" ht="33.6" x14ac:dyDescent="0.3">
      <c r="A38" s="8" t="s">
        <v>152</v>
      </c>
      <c r="B38" s="10">
        <v>2</v>
      </c>
      <c r="C38" s="10">
        <v>2</v>
      </c>
      <c r="D38" s="93" t="s">
        <v>414</v>
      </c>
      <c r="E38" s="10">
        <v>2</v>
      </c>
      <c r="F38" s="35"/>
    </row>
    <row r="39" spans="1:6" s="5" customFormat="1" ht="50.4" x14ac:dyDescent="0.3">
      <c r="A39" s="28" t="s">
        <v>149</v>
      </c>
      <c r="B39" s="10">
        <v>2</v>
      </c>
      <c r="C39" s="10">
        <v>0</v>
      </c>
      <c r="D39" s="93"/>
      <c r="E39" s="21">
        <v>0</v>
      </c>
      <c r="F39" s="35"/>
    </row>
    <row r="40" spans="1:6" s="5" customFormat="1" ht="33.6" x14ac:dyDescent="0.3">
      <c r="A40" s="28" t="s">
        <v>129</v>
      </c>
      <c r="B40" s="10">
        <v>2</v>
      </c>
      <c r="C40" s="10">
        <v>1</v>
      </c>
      <c r="D40" s="93"/>
      <c r="E40" s="21">
        <v>1</v>
      </c>
      <c r="F40" s="35"/>
    </row>
    <row r="41" spans="1:6" s="5" customFormat="1" ht="26.25" customHeight="1" x14ac:dyDescent="0.3">
      <c r="A41" s="8" t="s">
        <v>63</v>
      </c>
      <c r="B41" s="10">
        <v>2</v>
      </c>
      <c r="C41" s="10">
        <v>2</v>
      </c>
      <c r="D41" s="40"/>
      <c r="E41" s="10">
        <v>2</v>
      </c>
      <c r="F41" s="35"/>
    </row>
    <row r="42" spans="1:6" s="5" customFormat="1" ht="23.25" customHeight="1" x14ac:dyDescent="0.3">
      <c r="A42" s="25" t="s">
        <v>34</v>
      </c>
      <c r="B42" s="6">
        <f>B43+B46</f>
        <v>10</v>
      </c>
      <c r="C42" s="6">
        <f>C43+C46</f>
        <v>5</v>
      </c>
      <c r="D42" s="35"/>
      <c r="E42" s="6">
        <f>E43+E46</f>
        <v>5</v>
      </c>
      <c r="F42" s="35"/>
    </row>
    <row r="43" spans="1:6" s="5" customFormat="1" ht="23.25" customHeight="1" x14ac:dyDescent="0.3">
      <c r="A43" s="25" t="s">
        <v>16</v>
      </c>
      <c r="B43" s="60">
        <f>SUM(B44:B45)</f>
        <v>4</v>
      </c>
      <c r="C43" s="60">
        <f>SUM(C44:C45)</f>
        <v>2</v>
      </c>
      <c r="D43" s="35"/>
      <c r="E43" s="60">
        <f>SUM(E44:E45)</f>
        <v>2</v>
      </c>
      <c r="F43" s="35"/>
    </row>
    <row r="44" spans="1:6" s="5" customFormat="1" ht="84" x14ac:dyDescent="0.3">
      <c r="A44" s="28" t="s">
        <v>47</v>
      </c>
      <c r="B44" s="10">
        <v>2</v>
      </c>
      <c r="C44" s="10">
        <v>2</v>
      </c>
      <c r="D44" s="37"/>
      <c r="E44" s="10">
        <v>2</v>
      </c>
      <c r="F44" s="37" t="s">
        <v>122</v>
      </c>
    </row>
    <row r="45" spans="1:6" s="5" customFormat="1" ht="50.4" x14ac:dyDescent="0.3">
      <c r="A45" s="28" t="s">
        <v>48</v>
      </c>
      <c r="B45" s="10">
        <v>2</v>
      </c>
      <c r="C45" s="10">
        <v>0</v>
      </c>
      <c r="D45" s="93" t="s">
        <v>332</v>
      </c>
      <c r="E45" s="21"/>
      <c r="F45" s="35"/>
    </row>
    <row r="46" spans="1:6" s="5" customFormat="1" ht="27" customHeight="1" x14ac:dyDescent="0.3">
      <c r="A46" s="25" t="s">
        <v>35</v>
      </c>
      <c r="B46" s="60">
        <f>SUM(B47:B49)</f>
        <v>6</v>
      </c>
      <c r="C46" s="60">
        <f>SUM(C47:C49)</f>
        <v>3</v>
      </c>
      <c r="D46" s="35"/>
      <c r="E46" s="60">
        <f>SUM(E47:E49)</f>
        <v>3</v>
      </c>
      <c r="F46" s="35"/>
    </row>
    <row r="47" spans="1:6" s="5" customFormat="1" ht="33.6" x14ac:dyDescent="0.3">
      <c r="A47" s="8" t="s">
        <v>50</v>
      </c>
      <c r="B47" s="10">
        <v>2</v>
      </c>
      <c r="C47" s="10">
        <v>2</v>
      </c>
      <c r="D47" s="56" t="s">
        <v>37</v>
      </c>
      <c r="E47" s="21">
        <v>2</v>
      </c>
      <c r="F47" s="35" t="s">
        <v>37</v>
      </c>
    </row>
    <row r="48" spans="1:6" s="5" customFormat="1" x14ac:dyDescent="0.3">
      <c r="A48" s="8" t="s">
        <v>67</v>
      </c>
      <c r="B48" s="10">
        <v>2</v>
      </c>
      <c r="C48" s="10">
        <v>0</v>
      </c>
      <c r="D48" s="56" t="s">
        <v>338</v>
      </c>
      <c r="E48" s="10"/>
      <c r="F48" s="35"/>
    </row>
    <row r="49" spans="1:7" ht="67.2" x14ac:dyDescent="0.3">
      <c r="A49" s="29" t="s">
        <v>153</v>
      </c>
      <c r="B49" s="10">
        <v>2</v>
      </c>
      <c r="C49" s="10">
        <v>1</v>
      </c>
      <c r="D49" s="105"/>
      <c r="E49" s="10">
        <v>1</v>
      </c>
      <c r="F49" s="35"/>
      <c r="G49" s="87" t="s">
        <v>317</v>
      </c>
    </row>
    <row r="50" spans="1:7" ht="21.75" customHeight="1" x14ac:dyDescent="0.3">
      <c r="A50" s="59" t="s">
        <v>5</v>
      </c>
      <c r="B50" s="6">
        <f>B13+B16+B42</f>
        <v>54</v>
      </c>
      <c r="C50" s="6">
        <f>C13+C16+C42</f>
        <v>44</v>
      </c>
      <c r="D50" s="48"/>
      <c r="E50" s="6">
        <f>E13+E16+E42</f>
        <v>42</v>
      </c>
      <c r="F50" s="35"/>
    </row>
    <row r="51" spans="1:7" ht="21.75" customHeight="1" x14ac:dyDescent="0.3">
      <c r="A51" s="60" t="s">
        <v>6</v>
      </c>
      <c r="B51" s="6">
        <v>100</v>
      </c>
      <c r="C51" s="228">
        <f>ROUND(C50/B50*100,0)</f>
        <v>81</v>
      </c>
      <c r="D51" s="228"/>
      <c r="E51" s="242">
        <f>ROUND(E50/B50*100,0)</f>
        <v>78</v>
      </c>
      <c r="F51" s="243"/>
    </row>
    <row r="52" spans="1:7" ht="21.75" customHeight="1" x14ac:dyDescent="0.3">
      <c r="A52" s="60" t="s">
        <v>7</v>
      </c>
      <c r="B52" s="10"/>
      <c r="C52" s="228" t="str">
        <f>IF(AND(AND(C14=2,C15=2),C51&gt;=80),"Loại A",IF(AND(AND(C14=2,C15=2),C51&gt;=65),"Loại B",IF(AND(AND(C14=2,C15=2),C51&gt;=50),"Loại C",IF(AND(AND(C14=2,C15=2),C51&lt;50),"Không đạt chuẩn",IF(OR(C14&lt;2,C15&lt;2),"Không đạt chuẩn")))))</f>
        <v>Loại A</v>
      </c>
      <c r="D52" s="228"/>
      <c r="E52" s="228" t="str">
        <f>IF(AND(AND(E14=2,E15=2),E51&gt;=80),"Loại A",IF(AND(AND(E14=2,E15=2),E51&gt;=65),"Loại B",IF(AND(AND(E14=2,E15=2),E51&gt;=50),"Loại C",IF(AND(AND(E14=2,E15=2),E51&lt;50),"Không đạt chuẩn",IF(OR(E14&lt;2,E15&lt;2),"Không đạt chuẩn")))))</f>
        <v>Không đạt chuẩn</v>
      </c>
      <c r="F52" s="228"/>
    </row>
    <row r="53" spans="1:7" x14ac:dyDescent="0.3">
      <c r="A53" s="12"/>
    </row>
    <row r="54" spans="1:7" x14ac:dyDescent="0.3">
      <c r="A54" s="58" t="s">
        <v>448</v>
      </c>
      <c r="D54" s="221" t="s">
        <v>438</v>
      </c>
      <c r="E54" s="221"/>
      <c r="F54" s="221"/>
    </row>
    <row r="55" spans="1:7" x14ac:dyDescent="0.3">
      <c r="A55" s="61" t="s">
        <v>426</v>
      </c>
      <c r="D55" s="223" t="s">
        <v>427</v>
      </c>
      <c r="E55" s="223"/>
      <c r="F55" s="223"/>
    </row>
    <row r="56" spans="1:7" x14ac:dyDescent="0.3">
      <c r="A56" s="58"/>
      <c r="D56" s="221"/>
      <c r="E56" s="221"/>
      <c r="F56" s="221"/>
    </row>
    <row r="57" spans="1:7" x14ac:dyDescent="0.3">
      <c r="A57" s="58"/>
      <c r="D57" s="58"/>
      <c r="E57" s="58"/>
      <c r="F57" s="58"/>
    </row>
    <row r="58" spans="1:7" x14ac:dyDescent="0.3">
      <c r="A58" s="58"/>
      <c r="D58" s="58"/>
      <c r="E58" s="58"/>
      <c r="F58" s="58"/>
    </row>
    <row r="61" spans="1:7" x14ac:dyDescent="0.3">
      <c r="A61" s="106" t="s">
        <v>200</v>
      </c>
      <c r="D61" s="220" t="s">
        <v>179</v>
      </c>
      <c r="E61" s="220"/>
      <c r="F61" s="220"/>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8" priority="6" stopIfTrue="1" operator="equal">
      <formula>1</formula>
    </cfRule>
    <cfRule type="cellIs" dxfId="47" priority="7" stopIfTrue="1" operator="equal">
      <formula>0</formula>
    </cfRule>
  </conditionalFormatting>
  <conditionalFormatting sqref="E19:E21 B19:C49 E23:E24 D22:E22 E29:E32 D28:E28 E34:E35 D33:E33 E37:E41 D36:E36 E45 D42:E43 E47:E49 D46:E46 E26">
    <cfRule type="cellIs" dxfId="46" priority="5" stopIfTrue="1" operator="equal">
      <formula>0</formula>
    </cfRule>
  </conditionalFormatting>
  <conditionalFormatting sqref="E19:E21 E23:E24 E29:E32 E34:E35 E37:E41 E45 E47:E49 E26">
    <cfRule type="cellIs" dxfId="45" priority="4" stopIfTrue="1" operator="equal">
      <formula>1</formula>
    </cfRule>
  </conditionalFormatting>
  <conditionalFormatting sqref="E25">
    <cfRule type="cellIs" dxfId="44" priority="3" stopIfTrue="1" operator="equal">
      <formula>0</formula>
    </cfRule>
  </conditionalFormatting>
  <conditionalFormatting sqref="E27">
    <cfRule type="cellIs" dxfId="43" priority="2" stopIfTrue="1" operator="equal">
      <formula>0</formula>
    </cfRule>
  </conditionalFormatting>
  <conditionalFormatting sqref="E44">
    <cfRule type="cellIs" dxfId="42" priority="1" stopIfTrue="1" operator="equal">
      <formula>0</formula>
    </cfRule>
  </conditionalFormatting>
  <pageMargins left="0.46" right="0.27" top="0.22" bottom="0.26" header="0.13" footer="0.16"/>
  <pageSetup paperSize="9" scale="95" orientation="landscape"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1"/>
  <sheetViews>
    <sheetView topLeftCell="A11" zoomScale="80" zoomScaleNormal="80" workbookViewId="0">
      <selection activeCell="E41" sqref="E41"/>
    </sheetView>
  </sheetViews>
  <sheetFormatPr defaultColWidth="8.90625" defaultRowHeight="16.8" x14ac:dyDescent="0.3"/>
  <cols>
    <col min="1" max="1" width="5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55" t="s">
        <v>244</v>
      </c>
      <c r="B2" s="3"/>
      <c r="D2" s="230" t="s">
        <v>9</v>
      </c>
      <c r="E2" s="230"/>
      <c r="F2" s="230"/>
    </row>
    <row r="3" spans="1:6" ht="8.25" customHeight="1" x14ac:dyDescent="0.3">
      <c r="A3" s="1"/>
      <c r="B3" s="2"/>
    </row>
    <row r="4" spans="1:6" ht="44.25" customHeight="1" x14ac:dyDescent="0.3">
      <c r="A4" s="224" t="s">
        <v>439</v>
      </c>
      <c r="B4" s="226"/>
      <c r="C4" s="226"/>
      <c r="D4" s="226"/>
      <c r="E4" s="226"/>
      <c r="F4" s="226"/>
    </row>
    <row r="5" spans="1:6" ht="18" x14ac:dyDescent="0.3">
      <c r="A5" s="11" t="s">
        <v>286</v>
      </c>
    </row>
    <row r="6" spans="1:6" ht="18" customHeight="1" x14ac:dyDescent="0.3">
      <c r="A6" s="11" t="s">
        <v>287</v>
      </c>
    </row>
    <row r="7" spans="1:6" ht="19.5" customHeight="1" x14ac:dyDescent="0.3">
      <c r="A7" s="20" t="s">
        <v>433</v>
      </c>
    </row>
    <row r="8" spans="1:6" ht="19.5" customHeight="1" x14ac:dyDescent="0.3">
      <c r="A8" s="11" t="s">
        <v>43</v>
      </c>
    </row>
    <row r="9" spans="1:6" ht="21.75" customHeight="1" x14ac:dyDescent="0.3">
      <c r="A9" s="11" t="s">
        <v>432</v>
      </c>
    </row>
    <row r="10" spans="1:6" ht="10.5" customHeight="1" x14ac:dyDescent="0.3">
      <c r="A10" s="4"/>
    </row>
    <row r="11" spans="1:6" ht="24.75" customHeight="1" x14ac:dyDescent="0.3">
      <c r="A11" s="228" t="s">
        <v>0</v>
      </c>
      <c r="B11" s="228" t="s">
        <v>1</v>
      </c>
      <c r="C11" s="228" t="s">
        <v>21</v>
      </c>
      <c r="D11" s="228"/>
      <c r="E11" s="228" t="s">
        <v>2</v>
      </c>
      <c r="F11" s="228"/>
    </row>
    <row r="12" spans="1:6" ht="33.6" x14ac:dyDescent="0.3">
      <c r="A12" s="228"/>
      <c r="B12" s="228"/>
      <c r="C12" s="22" t="s">
        <v>3</v>
      </c>
      <c r="D12" s="22" t="s">
        <v>4</v>
      </c>
      <c r="E12" s="22" t="s">
        <v>3</v>
      </c>
      <c r="F12" s="22" t="s">
        <v>4</v>
      </c>
    </row>
    <row r="13" spans="1:6" ht="33.6" x14ac:dyDescent="0.3">
      <c r="A13" s="27" t="s">
        <v>56</v>
      </c>
      <c r="B13" s="6">
        <f>SUM(B14:B15)</f>
        <v>4</v>
      </c>
      <c r="C13" s="6">
        <f>SUM(C14:C15)</f>
        <v>2</v>
      </c>
      <c r="D13" s="35"/>
      <c r="E13" s="6">
        <f>SUM(E14:E15)</f>
        <v>2</v>
      </c>
      <c r="F13" s="10"/>
    </row>
    <row r="14" spans="1:6" ht="33.6" x14ac:dyDescent="0.3">
      <c r="A14" s="8" t="s">
        <v>53</v>
      </c>
      <c r="B14" s="10">
        <v>2</v>
      </c>
      <c r="C14" s="10">
        <v>2</v>
      </c>
      <c r="D14" s="35" t="s">
        <v>288</v>
      </c>
      <c r="E14" s="10">
        <v>2</v>
      </c>
      <c r="F14" s="35"/>
    </row>
    <row r="15" spans="1:6" ht="50.4" x14ac:dyDescent="0.3">
      <c r="A15" s="8" t="s">
        <v>55</v>
      </c>
      <c r="B15" s="10">
        <v>2</v>
      </c>
      <c r="C15" s="10"/>
      <c r="D15" s="35"/>
      <c r="E15" s="10"/>
      <c r="F15" s="35"/>
    </row>
    <row r="16" spans="1:6" ht="26.25" customHeight="1" x14ac:dyDescent="0.3">
      <c r="A16" s="27" t="s">
        <v>42</v>
      </c>
      <c r="B16" s="6">
        <f>B17+B22+B28+B33+B36</f>
        <v>40</v>
      </c>
      <c r="C16" s="6">
        <f>C17+C22+C28+C33+C36</f>
        <v>36</v>
      </c>
      <c r="D16" s="35"/>
      <c r="E16" s="6">
        <f>E17+E22+E28+E33+E36</f>
        <v>36</v>
      </c>
      <c r="F16" s="35"/>
    </row>
    <row r="17" spans="1:6" ht="22.5" customHeight="1" x14ac:dyDescent="0.3">
      <c r="A17" s="7" t="s">
        <v>27</v>
      </c>
      <c r="B17" s="60">
        <f>SUM(B18:B21)</f>
        <v>8</v>
      </c>
      <c r="C17" s="60">
        <f>SUM(C18:C21)</f>
        <v>7</v>
      </c>
      <c r="D17" s="35"/>
      <c r="E17" s="60">
        <f>SUM(E18:E21)</f>
        <v>7</v>
      </c>
      <c r="F17" s="35"/>
    </row>
    <row r="18" spans="1:6" ht="50.4" x14ac:dyDescent="0.3">
      <c r="A18" s="8" t="s">
        <v>41</v>
      </c>
      <c r="B18" s="10">
        <v>2</v>
      </c>
      <c r="C18" s="10">
        <v>2</v>
      </c>
      <c r="D18" s="35"/>
      <c r="E18" s="10">
        <v>2</v>
      </c>
      <c r="F18" s="35"/>
    </row>
    <row r="19" spans="1:6" ht="33.6" x14ac:dyDescent="0.3">
      <c r="A19" s="28" t="s">
        <v>82</v>
      </c>
      <c r="B19" s="10">
        <v>2</v>
      </c>
      <c r="C19" s="10">
        <v>2</v>
      </c>
      <c r="D19" s="93" t="s">
        <v>332</v>
      </c>
      <c r="E19" s="10">
        <v>2</v>
      </c>
      <c r="F19" s="35"/>
    </row>
    <row r="20" spans="1:6" ht="56.25" customHeight="1" x14ac:dyDescent="0.3">
      <c r="A20" s="28" t="s">
        <v>57</v>
      </c>
      <c r="B20" s="10">
        <v>2</v>
      </c>
      <c r="C20" s="10">
        <v>2</v>
      </c>
      <c r="D20" s="93" t="s">
        <v>332</v>
      </c>
      <c r="E20" s="10">
        <v>2</v>
      </c>
      <c r="F20" s="35"/>
    </row>
    <row r="21" spans="1:6" ht="48.75" customHeight="1" x14ac:dyDescent="0.3">
      <c r="A21" s="29" t="s">
        <v>58</v>
      </c>
      <c r="B21" s="10">
        <v>2</v>
      </c>
      <c r="C21" s="10">
        <v>1</v>
      </c>
      <c r="D21" s="93" t="s">
        <v>350</v>
      </c>
      <c r="E21" s="10">
        <v>1</v>
      </c>
      <c r="F21" s="35"/>
    </row>
    <row r="22" spans="1:6" ht="22.5" customHeight="1" x14ac:dyDescent="0.3">
      <c r="A22" s="7" t="s">
        <v>29</v>
      </c>
      <c r="B22" s="60">
        <f>SUM(B23:B27)</f>
        <v>10</v>
      </c>
      <c r="C22" s="60">
        <f>SUM(C23:C27)</f>
        <v>9</v>
      </c>
      <c r="D22" s="35"/>
      <c r="E22" s="60">
        <f>SUM(E23:E27)</f>
        <v>9</v>
      </c>
      <c r="F22" s="35"/>
    </row>
    <row r="23" spans="1:6" ht="54.75" customHeight="1" x14ac:dyDescent="0.3">
      <c r="A23" s="8" t="s">
        <v>139</v>
      </c>
      <c r="B23" s="10">
        <v>2</v>
      </c>
      <c r="C23" s="10">
        <v>2</v>
      </c>
      <c r="D23" s="93" t="s">
        <v>351</v>
      </c>
      <c r="E23" s="10">
        <v>2</v>
      </c>
      <c r="F23" s="35"/>
    </row>
    <row r="24" spans="1:6" ht="44.25" customHeight="1" x14ac:dyDescent="0.3">
      <c r="A24" s="8" t="s">
        <v>145</v>
      </c>
      <c r="B24" s="10">
        <v>2</v>
      </c>
      <c r="C24" s="10">
        <v>1</v>
      </c>
      <c r="D24" s="93" t="s">
        <v>337</v>
      </c>
      <c r="E24" s="10">
        <v>1</v>
      </c>
      <c r="F24" s="35"/>
    </row>
    <row r="25" spans="1:6" ht="54" customHeight="1" x14ac:dyDescent="0.3">
      <c r="A25" s="28" t="s">
        <v>117</v>
      </c>
      <c r="B25" s="10">
        <v>2</v>
      </c>
      <c r="C25" s="10">
        <v>2</v>
      </c>
      <c r="D25" s="37"/>
      <c r="E25" s="10">
        <v>2</v>
      </c>
      <c r="F25" s="37" t="s">
        <v>118</v>
      </c>
    </row>
    <row r="26" spans="1:6" ht="50.4" x14ac:dyDescent="0.3">
      <c r="A26" s="8" t="s">
        <v>60</v>
      </c>
      <c r="B26" s="10">
        <v>2</v>
      </c>
      <c r="C26" s="10">
        <v>2</v>
      </c>
      <c r="D26" s="40"/>
      <c r="E26" s="10">
        <v>2</v>
      </c>
      <c r="F26" s="35"/>
    </row>
    <row r="27" spans="1:6" ht="70.5" customHeight="1" x14ac:dyDescent="0.3">
      <c r="A27" s="8" t="s">
        <v>142</v>
      </c>
      <c r="B27" s="10">
        <v>2</v>
      </c>
      <c r="C27" s="10">
        <v>2</v>
      </c>
      <c r="D27" s="37"/>
      <c r="E27" s="10">
        <v>2</v>
      </c>
      <c r="F27" s="37" t="s">
        <v>146</v>
      </c>
    </row>
    <row r="28" spans="1:6" ht="30.75" customHeight="1" x14ac:dyDescent="0.3">
      <c r="A28" s="7" t="s">
        <v>30</v>
      </c>
      <c r="B28" s="60">
        <f>SUM(B29:B32)</f>
        <v>8</v>
      </c>
      <c r="C28" s="60">
        <f>SUM(C29:C32)</f>
        <v>8</v>
      </c>
      <c r="D28" s="35"/>
      <c r="E28" s="60">
        <f>SUM(E29:E32)</f>
        <v>8</v>
      </c>
      <c r="F28" s="35"/>
    </row>
    <row r="29" spans="1:6" ht="33.6" x14ac:dyDescent="0.3">
      <c r="A29" s="9" t="s">
        <v>65</v>
      </c>
      <c r="B29" s="10">
        <v>2</v>
      </c>
      <c r="C29" s="10">
        <v>2</v>
      </c>
      <c r="D29" s="40"/>
      <c r="E29" s="10">
        <v>2</v>
      </c>
      <c r="F29" s="35"/>
    </row>
    <row r="30" spans="1:6" ht="50.4" x14ac:dyDescent="0.3">
      <c r="A30" s="28" t="s">
        <v>64</v>
      </c>
      <c r="B30" s="10">
        <v>2</v>
      </c>
      <c r="C30" s="10">
        <v>2</v>
      </c>
      <c r="D30" s="40"/>
      <c r="E30" s="10">
        <v>2</v>
      </c>
      <c r="F30" s="35"/>
    </row>
    <row r="31" spans="1:6" ht="33.6" x14ac:dyDescent="0.3">
      <c r="A31" s="9" t="s">
        <v>143</v>
      </c>
      <c r="B31" s="10">
        <v>2</v>
      </c>
      <c r="C31" s="10">
        <v>2</v>
      </c>
      <c r="D31" s="40"/>
      <c r="E31" s="10">
        <v>2</v>
      </c>
      <c r="F31" s="35"/>
    </row>
    <row r="32" spans="1:6" ht="33.6" x14ac:dyDescent="0.3">
      <c r="A32" s="28" t="s">
        <v>147</v>
      </c>
      <c r="B32" s="10">
        <v>2</v>
      </c>
      <c r="C32" s="10">
        <v>2</v>
      </c>
      <c r="D32" s="40"/>
      <c r="E32" s="10">
        <v>2</v>
      </c>
      <c r="F32" s="35"/>
    </row>
    <row r="33" spans="1:6" ht="28.5" customHeight="1" x14ac:dyDescent="0.3">
      <c r="A33" s="7" t="s">
        <v>31</v>
      </c>
      <c r="B33" s="60">
        <f>SUM(B34:B35)</f>
        <v>4</v>
      </c>
      <c r="C33" s="60">
        <f>SUM(C34:C35)</f>
        <v>4</v>
      </c>
      <c r="D33" s="35"/>
      <c r="E33" s="60">
        <f>SUM(E34:E35)</f>
        <v>4</v>
      </c>
      <c r="F33" s="35"/>
    </row>
    <row r="34" spans="1:6" ht="33.6" x14ac:dyDescent="0.3">
      <c r="A34" s="8" t="s">
        <v>66</v>
      </c>
      <c r="B34" s="10">
        <v>2</v>
      </c>
      <c r="C34" s="10">
        <v>2</v>
      </c>
      <c r="D34" s="40"/>
      <c r="E34" s="10">
        <v>2</v>
      </c>
      <c r="F34" s="35"/>
    </row>
    <row r="35" spans="1:6" ht="67.2" x14ac:dyDescent="0.3">
      <c r="A35" s="28" t="s">
        <v>148</v>
      </c>
      <c r="B35" s="10">
        <v>2</v>
      </c>
      <c r="C35" s="10">
        <v>2</v>
      </c>
      <c r="D35" s="40"/>
      <c r="E35" s="10">
        <v>2</v>
      </c>
      <c r="F35" s="35"/>
    </row>
    <row r="36" spans="1:6" ht="27" customHeight="1" x14ac:dyDescent="0.3">
      <c r="A36" s="25" t="s">
        <v>32</v>
      </c>
      <c r="B36" s="60">
        <f>SUM(B37:B41)</f>
        <v>10</v>
      </c>
      <c r="C36" s="60">
        <f>SUM(C37:C41)</f>
        <v>8</v>
      </c>
      <c r="D36" s="35"/>
      <c r="E36" s="60">
        <f>SUM(E37:E41)</f>
        <v>8</v>
      </c>
      <c r="F36" s="35"/>
    </row>
    <row r="37" spans="1:6" ht="33.6" x14ac:dyDescent="0.3">
      <c r="A37" s="8" t="s">
        <v>151</v>
      </c>
      <c r="B37" s="10">
        <v>2</v>
      </c>
      <c r="C37" s="10">
        <v>2</v>
      </c>
      <c r="D37" s="93" t="s">
        <v>414</v>
      </c>
      <c r="E37" s="10">
        <v>2</v>
      </c>
      <c r="F37" s="35"/>
    </row>
    <row r="38" spans="1:6" ht="33.6" x14ac:dyDescent="0.3">
      <c r="A38" s="8" t="s">
        <v>152</v>
      </c>
      <c r="B38" s="10">
        <v>2</v>
      </c>
      <c r="C38" s="10">
        <v>2</v>
      </c>
      <c r="D38" s="93" t="s">
        <v>414</v>
      </c>
      <c r="E38" s="10">
        <v>2</v>
      </c>
      <c r="F38" s="35"/>
    </row>
    <row r="39" spans="1:6" ht="50.4" x14ac:dyDescent="0.3">
      <c r="A39" s="28" t="s">
        <v>149</v>
      </c>
      <c r="B39" s="10">
        <v>2</v>
      </c>
      <c r="C39" s="10">
        <v>1</v>
      </c>
      <c r="D39" s="40"/>
      <c r="E39" s="21">
        <v>1</v>
      </c>
      <c r="F39" s="35"/>
    </row>
    <row r="40" spans="1:6" ht="33.6" x14ac:dyDescent="0.3">
      <c r="A40" s="28" t="s">
        <v>129</v>
      </c>
      <c r="B40" s="10">
        <v>2</v>
      </c>
      <c r="C40" s="10">
        <v>1</v>
      </c>
      <c r="D40" s="40"/>
      <c r="E40" s="21">
        <v>1</v>
      </c>
      <c r="F40" s="35"/>
    </row>
    <row r="41" spans="1:6" ht="26.25" customHeight="1" x14ac:dyDescent="0.3">
      <c r="A41" s="8" t="s">
        <v>63</v>
      </c>
      <c r="B41" s="10">
        <v>2</v>
      </c>
      <c r="C41" s="10">
        <v>2</v>
      </c>
      <c r="D41" s="40"/>
      <c r="E41" s="10">
        <v>2</v>
      </c>
      <c r="F41" s="35"/>
    </row>
    <row r="42" spans="1:6" ht="23.25" customHeight="1" x14ac:dyDescent="0.3">
      <c r="A42" s="25" t="s">
        <v>34</v>
      </c>
      <c r="B42" s="6">
        <f>B43+B46</f>
        <v>10</v>
      </c>
      <c r="C42" s="6">
        <f>C43+C46</f>
        <v>5</v>
      </c>
      <c r="D42" s="35"/>
      <c r="E42" s="6">
        <f>E43+E46</f>
        <v>5</v>
      </c>
      <c r="F42" s="35"/>
    </row>
    <row r="43" spans="1:6" ht="23.25" customHeight="1" x14ac:dyDescent="0.3">
      <c r="A43" s="25" t="s">
        <v>16</v>
      </c>
      <c r="B43" s="60">
        <f>SUM(B44:B45)</f>
        <v>4</v>
      </c>
      <c r="C43" s="60">
        <f>SUM(C44:C45)</f>
        <v>2</v>
      </c>
      <c r="D43" s="35"/>
      <c r="E43" s="60">
        <f>SUM(E44:E45)</f>
        <v>2</v>
      </c>
      <c r="F43" s="35"/>
    </row>
    <row r="44" spans="1:6" ht="84" x14ac:dyDescent="0.3">
      <c r="A44" s="28" t="s">
        <v>47</v>
      </c>
      <c r="B44" s="10">
        <v>2</v>
      </c>
      <c r="C44" s="10">
        <v>2</v>
      </c>
      <c r="D44" s="37"/>
      <c r="E44" s="10">
        <v>2</v>
      </c>
      <c r="F44" s="37" t="s">
        <v>122</v>
      </c>
    </row>
    <row r="45" spans="1:6" ht="50.4" x14ac:dyDescent="0.3">
      <c r="A45" s="28" t="s">
        <v>48</v>
      </c>
      <c r="B45" s="10">
        <v>2</v>
      </c>
      <c r="C45" s="10">
        <v>0</v>
      </c>
      <c r="D45" s="40" t="s">
        <v>344</v>
      </c>
      <c r="E45" s="21"/>
      <c r="F45" s="35"/>
    </row>
    <row r="46" spans="1:6" ht="27" customHeight="1" x14ac:dyDescent="0.3">
      <c r="A46" s="25" t="s">
        <v>35</v>
      </c>
      <c r="B46" s="60">
        <f>SUM(B47:B49)</f>
        <v>6</v>
      </c>
      <c r="C46" s="60">
        <f>SUM(C47:C49)</f>
        <v>3</v>
      </c>
      <c r="D46" s="35"/>
      <c r="E46" s="60">
        <f>SUM(E47:E49)</f>
        <v>3</v>
      </c>
      <c r="F46" s="35"/>
    </row>
    <row r="47" spans="1:6" ht="33.6" x14ac:dyDescent="0.3">
      <c r="A47" s="8" t="s">
        <v>50</v>
      </c>
      <c r="B47" s="10">
        <v>2</v>
      </c>
      <c r="C47" s="10">
        <v>2</v>
      </c>
      <c r="D47" s="35" t="s">
        <v>37</v>
      </c>
      <c r="E47" s="21">
        <v>2</v>
      </c>
      <c r="F47" s="35" t="s">
        <v>37</v>
      </c>
    </row>
    <row r="48" spans="1:6" x14ac:dyDescent="0.3">
      <c r="A48" s="8" t="s">
        <v>67</v>
      </c>
      <c r="B48" s="10">
        <v>2</v>
      </c>
      <c r="C48" s="10">
        <v>0</v>
      </c>
      <c r="D48" s="40"/>
      <c r="E48" s="10"/>
      <c r="F48" s="35"/>
    </row>
    <row r="49" spans="1:7" ht="33.6" x14ac:dyDescent="0.3">
      <c r="A49" s="29" t="s">
        <v>153</v>
      </c>
      <c r="B49" s="10">
        <v>2</v>
      </c>
      <c r="C49" s="10">
        <v>1</v>
      </c>
      <c r="D49" s="40"/>
      <c r="E49" s="10">
        <v>1</v>
      </c>
      <c r="F49" s="35"/>
    </row>
    <row r="50" spans="1:7" ht="21.75" customHeight="1" x14ac:dyDescent="0.3">
      <c r="A50" s="59" t="s">
        <v>5</v>
      </c>
      <c r="B50" s="6">
        <f>B13+B16+B42</f>
        <v>54</v>
      </c>
      <c r="C50" s="6">
        <f>C13+C16+C42</f>
        <v>43</v>
      </c>
      <c r="D50" s="48"/>
      <c r="E50" s="6">
        <f>E13+E16+E42</f>
        <v>43</v>
      </c>
      <c r="F50" s="35"/>
    </row>
    <row r="51" spans="1:7" ht="21.75" customHeight="1" x14ac:dyDescent="0.3">
      <c r="A51" s="60" t="s">
        <v>6</v>
      </c>
      <c r="B51" s="6">
        <v>100</v>
      </c>
      <c r="C51" s="228">
        <f>ROUND(C50/B50*100,0)</f>
        <v>80</v>
      </c>
      <c r="D51" s="228"/>
      <c r="E51" s="242">
        <f>ROUND(E50/B50*100,0)</f>
        <v>80</v>
      </c>
      <c r="F51" s="243"/>
    </row>
    <row r="52" spans="1:7" ht="21.75" customHeight="1" x14ac:dyDescent="0.3">
      <c r="A52" s="60" t="s">
        <v>7</v>
      </c>
      <c r="B52" s="10"/>
      <c r="C52" s="228" t="str">
        <f>IF(AND(AND(C14=2,C15=2),C51&gt;=80),"Loại A",IF(AND(AND(C14=2,C15=2),C51&gt;=65),"Loại B",IF(AND(AND(C14=2,C15=2),C51&gt;=50),"Loại C",IF(AND(AND(C14=2,C15=2),C51&lt;50),"Không đạt chuẩn",IF(OR(C14&lt;2,C15&lt;2),"Không đạt chuẩn")))))</f>
        <v>Không đạt chuẩn</v>
      </c>
      <c r="D52" s="228"/>
      <c r="E52" s="228" t="str">
        <f>IF(AND(AND(E14=2,E15=2),E51&gt;=80),"Loại A",IF(AND(AND(E14=2,E15=2),E51&gt;=65),"Loại B",IF(AND(AND(E14=2,E15=2),E51&gt;=50),"Loại C",IF(AND(AND(E14=2,E15=2),E51&lt;50),"Không đạt chuẩn",IF(OR(E14&lt;2,E15&lt;2),"Không đạt chuẩn")))))</f>
        <v>Không đạt chuẩn</v>
      </c>
      <c r="F52" s="228"/>
    </row>
    <row r="53" spans="1:7" x14ac:dyDescent="0.3">
      <c r="A53" s="12"/>
    </row>
    <row r="54" spans="1:7" x14ac:dyDescent="0.3">
      <c r="A54" s="58" t="s">
        <v>449</v>
      </c>
      <c r="D54" s="221" t="s">
        <v>450</v>
      </c>
      <c r="E54" s="221"/>
      <c r="F54" s="221"/>
    </row>
    <row r="55" spans="1:7" x14ac:dyDescent="0.3">
      <c r="A55" s="164" t="s">
        <v>426</v>
      </c>
      <c r="D55" s="223" t="s">
        <v>427</v>
      </c>
      <c r="E55" s="223"/>
      <c r="F55" s="223"/>
      <c r="G55" s="87"/>
    </row>
    <row r="56" spans="1:7" x14ac:dyDescent="0.3">
      <c r="A56" s="58"/>
      <c r="D56" s="221"/>
      <c r="E56" s="221"/>
      <c r="F56" s="221"/>
    </row>
    <row r="61" spans="1:7" x14ac:dyDescent="0.3">
      <c r="A61" s="5" t="s">
        <v>289</v>
      </c>
      <c r="D61" s="220" t="s">
        <v>179</v>
      </c>
      <c r="E61" s="220"/>
      <c r="F61" s="220"/>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1" priority="6" stopIfTrue="1" operator="equal">
      <formula>1</formula>
    </cfRule>
    <cfRule type="cellIs" dxfId="40" priority="7" stopIfTrue="1" operator="equal">
      <formula>0</formula>
    </cfRule>
  </conditionalFormatting>
  <conditionalFormatting sqref="E19:E21 B19:C49 E23:E24 D22:E22 E29:E32 D28:E28 E34:E35 D33:E33 E37:E41 D36:E36 E45 D42:E43 E47:E49 D46:E46 E26">
    <cfRule type="cellIs" dxfId="39" priority="5" stopIfTrue="1" operator="equal">
      <formula>0</formula>
    </cfRule>
  </conditionalFormatting>
  <conditionalFormatting sqref="E19:E21 E23:E24 E29:E32 E34:E35 E37:E41 E45 E47:E49 E26">
    <cfRule type="cellIs" dxfId="38" priority="4" stopIfTrue="1" operator="equal">
      <formula>1</formula>
    </cfRule>
  </conditionalFormatting>
  <conditionalFormatting sqref="E25">
    <cfRule type="cellIs" dxfId="37" priority="3" stopIfTrue="1" operator="equal">
      <formula>0</formula>
    </cfRule>
  </conditionalFormatting>
  <conditionalFormatting sqref="E27">
    <cfRule type="cellIs" dxfId="36" priority="2" stopIfTrue="1" operator="equal">
      <formula>0</formula>
    </cfRule>
  </conditionalFormatting>
  <conditionalFormatting sqref="E44">
    <cfRule type="cellIs" dxfId="35" priority="1" stopIfTrue="1" operator="equal">
      <formula>0</formula>
    </cfRule>
  </conditionalFormatting>
  <pageMargins left="0.32" right="0.2" top="0.33" bottom="0.26" header="0.18" footer="0.16"/>
  <pageSetup paperSize="9" scale="95" orientation="landscape"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0"/>
  <sheetViews>
    <sheetView topLeftCell="A40" zoomScale="90" zoomScaleNormal="90" workbookViewId="0">
      <selection activeCell="E47" sqref="E47"/>
    </sheetView>
  </sheetViews>
  <sheetFormatPr defaultColWidth="8.90625" defaultRowHeight="16.8" x14ac:dyDescent="0.3"/>
  <cols>
    <col min="1" max="1" width="50.90625" style="5" customWidth="1"/>
    <col min="2" max="2" width="8.90625" style="5"/>
    <col min="3" max="3" width="12.08984375" style="5" customWidth="1"/>
    <col min="4" max="4" width="23.6328125" style="5" customWidth="1"/>
    <col min="5" max="5" width="11.6328125" style="5" customWidth="1"/>
    <col min="6" max="6" width="20" style="89" customWidth="1"/>
    <col min="7" max="7" width="24.6328125" style="87"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435</v>
      </c>
      <c r="B4" s="226"/>
      <c r="C4" s="226"/>
      <c r="D4" s="226"/>
      <c r="E4" s="226"/>
      <c r="F4" s="226"/>
    </row>
    <row r="5" spans="1:7" ht="18" x14ac:dyDescent="0.3">
      <c r="A5" s="11" t="s">
        <v>339</v>
      </c>
    </row>
    <row r="6" spans="1:7" ht="18" customHeight="1" x14ac:dyDescent="0.3">
      <c r="A6" s="11" t="s">
        <v>227</v>
      </c>
    </row>
    <row r="7" spans="1:7" ht="19.5" customHeight="1" x14ac:dyDescent="0.3">
      <c r="A7" s="20" t="s">
        <v>340</v>
      </c>
    </row>
    <row r="8" spans="1:7" ht="19.5" customHeight="1" x14ac:dyDescent="0.3">
      <c r="A8" s="11" t="s">
        <v>282</v>
      </c>
    </row>
    <row r="9" spans="1:7" ht="21.75" customHeight="1" x14ac:dyDescent="0.3">
      <c r="A9" s="11" t="s">
        <v>283</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22" t="s">
        <v>4</v>
      </c>
      <c r="E12" s="22" t="s">
        <v>3</v>
      </c>
      <c r="F12" s="91" t="s">
        <v>4</v>
      </c>
    </row>
    <row r="13" spans="1:7" ht="33.6" x14ac:dyDescent="0.3">
      <c r="A13" s="27" t="s">
        <v>56</v>
      </c>
      <c r="B13" s="6">
        <f>SUM(B14:B15)</f>
        <v>4</v>
      </c>
      <c r="C13" s="6">
        <f>SUM(C14:C15)</f>
        <v>4</v>
      </c>
      <c r="D13" s="35"/>
      <c r="E13" s="6">
        <f>SUM(E14:E15)</f>
        <v>4</v>
      </c>
      <c r="F13" s="88"/>
    </row>
    <row r="14" spans="1:7" ht="33.6" x14ac:dyDescent="0.3">
      <c r="A14" s="8" t="s">
        <v>53</v>
      </c>
      <c r="B14" s="10">
        <v>2</v>
      </c>
      <c r="C14" s="10">
        <v>2</v>
      </c>
      <c r="D14" s="97" t="s">
        <v>341</v>
      </c>
      <c r="E14" s="10">
        <v>2</v>
      </c>
      <c r="F14" s="97"/>
    </row>
    <row r="15" spans="1:7" ht="50.4" x14ac:dyDescent="0.3">
      <c r="A15" s="8" t="s">
        <v>55</v>
      </c>
      <c r="B15" s="10">
        <v>2</v>
      </c>
      <c r="C15" s="10">
        <v>2</v>
      </c>
      <c r="D15" s="97" t="s">
        <v>509</v>
      </c>
      <c r="E15" s="10">
        <v>2</v>
      </c>
      <c r="F15" s="97"/>
      <c r="G15" s="95" t="s">
        <v>335</v>
      </c>
    </row>
    <row r="16" spans="1:7" ht="26.25" customHeight="1" x14ac:dyDescent="0.3">
      <c r="A16" s="27" t="s">
        <v>42</v>
      </c>
      <c r="B16" s="6">
        <f>B17+B22+B28+B33+B36</f>
        <v>40</v>
      </c>
      <c r="C16" s="6">
        <f>C17+C22+C28+C33+C36</f>
        <v>36</v>
      </c>
      <c r="D16" s="35"/>
      <c r="E16" s="6">
        <f>E17+E22+E28+E33+E36</f>
        <v>36</v>
      </c>
      <c r="F16" s="97"/>
    </row>
    <row r="17" spans="1:7" ht="22.5" customHeight="1" x14ac:dyDescent="0.3">
      <c r="A17" s="7" t="s">
        <v>27</v>
      </c>
      <c r="B17" s="60">
        <f>SUM(B18:B21)</f>
        <v>8</v>
      </c>
      <c r="C17" s="60">
        <f>SUM(C18:C21)</f>
        <v>7</v>
      </c>
      <c r="D17" s="35"/>
      <c r="E17" s="60">
        <f>SUM(E18:E21)</f>
        <v>7</v>
      </c>
      <c r="F17" s="97"/>
    </row>
    <row r="18" spans="1:7" ht="50.4" x14ac:dyDescent="0.3">
      <c r="A18" s="8" t="s">
        <v>41</v>
      </c>
      <c r="B18" s="10">
        <v>2</v>
      </c>
      <c r="C18" s="10">
        <v>1</v>
      </c>
      <c r="D18" s="35"/>
      <c r="E18" s="10">
        <v>1</v>
      </c>
      <c r="F18" s="97"/>
    </row>
    <row r="19" spans="1:7" ht="50.4" x14ac:dyDescent="0.3">
      <c r="A19" s="28" t="s">
        <v>82</v>
      </c>
      <c r="B19" s="10">
        <v>2</v>
      </c>
      <c r="C19" s="10">
        <v>2</v>
      </c>
      <c r="D19" s="40"/>
      <c r="E19" s="10">
        <v>2</v>
      </c>
      <c r="F19" s="97"/>
    </row>
    <row r="20" spans="1:7" ht="56.25" customHeight="1" x14ac:dyDescent="0.3">
      <c r="A20" s="28" t="s">
        <v>57</v>
      </c>
      <c r="B20" s="10">
        <v>2</v>
      </c>
      <c r="C20" s="10">
        <v>2</v>
      </c>
      <c r="D20" s="40"/>
      <c r="E20" s="10">
        <v>2</v>
      </c>
      <c r="F20" s="97"/>
    </row>
    <row r="21" spans="1:7" ht="48.75" customHeight="1" x14ac:dyDescent="0.3">
      <c r="A21" s="29" t="s">
        <v>58</v>
      </c>
      <c r="B21" s="10">
        <v>2</v>
      </c>
      <c r="C21" s="10">
        <v>2</v>
      </c>
      <c r="D21" s="93" t="s">
        <v>342</v>
      </c>
      <c r="E21" s="10">
        <v>2</v>
      </c>
      <c r="F21" s="97"/>
    </row>
    <row r="22" spans="1:7" ht="22.5" customHeight="1" x14ac:dyDescent="0.3">
      <c r="A22" s="7" t="s">
        <v>29</v>
      </c>
      <c r="B22" s="60">
        <f>SUM(B23:B27)</f>
        <v>10</v>
      </c>
      <c r="C22" s="60">
        <f>SUM(C23:C27)</f>
        <v>9</v>
      </c>
      <c r="D22" s="35"/>
      <c r="E22" s="60">
        <f>SUM(E23:E27)</f>
        <v>9</v>
      </c>
      <c r="F22" s="97"/>
    </row>
    <row r="23" spans="1:7" ht="54.75" customHeight="1" x14ac:dyDescent="0.3">
      <c r="A23" s="8" t="s">
        <v>139</v>
      </c>
      <c r="B23" s="10">
        <v>2</v>
      </c>
      <c r="C23" s="10">
        <v>2</v>
      </c>
      <c r="D23" s="93" t="s">
        <v>320</v>
      </c>
      <c r="E23" s="10">
        <v>2</v>
      </c>
      <c r="F23" s="97"/>
    </row>
    <row r="24" spans="1:7" ht="44.25" customHeight="1" x14ac:dyDescent="0.3">
      <c r="A24" s="8" t="s">
        <v>145</v>
      </c>
      <c r="B24" s="10">
        <v>2</v>
      </c>
      <c r="C24" s="10">
        <v>1</v>
      </c>
      <c r="D24" s="93" t="s">
        <v>337</v>
      </c>
      <c r="E24" s="10">
        <v>1</v>
      </c>
      <c r="F24" s="97"/>
    </row>
    <row r="25" spans="1:7" ht="54" customHeight="1" x14ac:dyDescent="0.3">
      <c r="A25" s="28" t="s">
        <v>117</v>
      </c>
      <c r="B25" s="10">
        <v>2</v>
      </c>
      <c r="C25" s="10">
        <v>2</v>
      </c>
      <c r="D25" s="56" t="s">
        <v>321</v>
      </c>
      <c r="E25" s="10">
        <v>2</v>
      </c>
      <c r="F25" s="56" t="s">
        <v>118</v>
      </c>
    </row>
    <row r="26" spans="1:7" ht="50.4" x14ac:dyDescent="0.3">
      <c r="A26" s="8" t="s">
        <v>60</v>
      </c>
      <c r="B26" s="10">
        <v>2</v>
      </c>
      <c r="C26" s="10">
        <v>2</v>
      </c>
      <c r="D26" s="40"/>
      <c r="E26" s="10">
        <v>2</v>
      </c>
      <c r="F26" s="97"/>
    </row>
    <row r="27" spans="1:7" ht="70.5" customHeight="1" x14ac:dyDescent="0.3">
      <c r="A27" s="8" t="s">
        <v>142</v>
      </c>
      <c r="B27" s="10">
        <v>2</v>
      </c>
      <c r="C27" s="10">
        <v>2</v>
      </c>
      <c r="D27" s="37"/>
      <c r="E27" s="10">
        <v>2</v>
      </c>
      <c r="F27" s="56" t="s">
        <v>146</v>
      </c>
    </row>
    <row r="28" spans="1:7" ht="30.75" customHeight="1" x14ac:dyDescent="0.3">
      <c r="A28" s="7" t="s">
        <v>30</v>
      </c>
      <c r="B28" s="60">
        <f>SUM(B29:B32)</f>
        <v>8</v>
      </c>
      <c r="C28" s="60">
        <f>SUM(C29:C32)</f>
        <v>8</v>
      </c>
      <c r="D28" s="35"/>
      <c r="E28" s="60">
        <f>SUM(E29:E32)</f>
        <v>8</v>
      </c>
      <c r="F28" s="97"/>
    </row>
    <row r="29" spans="1:7" ht="50.4" x14ac:dyDescent="0.3">
      <c r="A29" s="9" t="s">
        <v>65</v>
      </c>
      <c r="B29" s="10">
        <v>2</v>
      </c>
      <c r="C29" s="10">
        <v>2</v>
      </c>
      <c r="D29" s="40"/>
      <c r="E29" s="10">
        <v>2</v>
      </c>
      <c r="F29" s="97"/>
    </row>
    <row r="30" spans="1:7" ht="67.2" x14ac:dyDescent="0.3">
      <c r="A30" s="28" t="s">
        <v>64</v>
      </c>
      <c r="B30" s="10">
        <v>2</v>
      </c>
      <c r="C30" s="10">
        <v>2</v>
      </c>
      <c r="D30" s="40"/>
      <c r="E30" s="10">
        <v>2</v>
      </c>
      <c r="F30" s="97"/>
    </row>
    <row r="31" spans="1:7" ht="33.6" x14ac:dyDescent="0.3">
      <c r="A31" s="9" t="s">
        <v>143</v>
      </c>
      <c r="B31" s="10">
        <v>2</v>
      </c>
      <c r="C31" s="10">
        <v>2</v>
      </c>
      <c r="D31" s="40"/>
      <c r="E31" s="10">
        <v>2</v>
      </c>
      <c r="F31" s="97"/>
    </row>
    <row r="32" spans="1:7" ht="33.6" x14ac:dyDescent="0.3">
      <c r="A32" s="28" t="s">
        <v>147</v>
      </c>
      <c r="B32" s="10">
        <v>2</v>
      </c>
      <c r="C32" s="10">
        <v>2</v>
      </c>
      <c r="D32" s="40"/>
      <c r="E32" s="10">
        <v>2</v>
      </c>
      <c r="F32" s="97"/>
      <c r="G32" s="87" t="s">
        <v>316</v>
      </c>
    </row>
    <row r="33" spans="1:6" s="5" customFormat="1" x14ac:dyDescent="0.3">
      <c r="A33" s="7" t="s">
        <v>31</v>
      </c>
      <c r="B33" s="60">
        <f>SUM(B34:B35)</f>
        <v>4</v>
      </c>
      <c r="C33" s="60">
        <f>SUM(C34:C35)</f>
        <v>4</v>
      </c>
      <c r="D33" s="35"/>
      <c r="E33" s="60">
        <f>SUM(E34:E35)</f>
        <v>4</v>
      </c>
      <c r="F33" s="97"/>
    </row>
    <row r="34" spans="1:6" s="5" customFormat="1" ht="33.6" x14ac:dyDescent="0.3">
      <c r="A34" s="8" t="s">
        <v>66</v>
      </c>
      <c r="B34" s="10">
        <v>2</v>
      </c>
      <c r="C34" s="10">
        <v>2</v>
      </c>
      <c r="D34" s="40"/>
      <c r="E34" s="10">
        <v>2</v>
      </c>
      <c r="F34" s="97"/>
    </row>
    <row r="35" spans="1:6" s="5" customFormat="1" ht="84" x14ac:dyDescent="0.3">
      <c r="A35" s="28" t="s">
        <v>148</v>
      </c>
      <c r="B35" s="10">
        <v>2</v>
      </c>
      <c r="C35" s="10">
        <v>2</v>
      </c>
      <c r="D35" s="40"/>
      <c r="E35" s="10">
        <v>2</v>
      </c>
      <c r="F35" s="97"/>
    </row>
    <row r="36" spans="1:6" s="5" customFormat="1" x14ac:dyDescent="0.3">
      <c r="A36" s="25" t="s">
        <v>32</v>
      </c>
      <c r="B36" s="60">
        <f>SUM(B37:B41)</f>
        <v>10</v>
      </c>
      <c r="C36" s="60">
        <f>SUM(C37:C41)</f>
        <v>8</v>
      </c>
      <c r="D36" s="35"/>
      <c r="E36" s="60">
        <f>SUM(E37:E41)</f>
        <v>8</v>
      </c>
      <c r="F36" s="97"/>
    </row>
    <row r="37" spans="1:6" s="5" customFormat="1" ht="50.4" x14ac:dyDescent="0.3">
      <c r="A37" s="8" t="s">
        <v>151</v>
      </c>
      <c r="B37" s="10">
        <v>2</v>
      </c>
      <c r="C37" s="10">
        <v>2</v>
      </c>
      <c r="D37" s="93" t="s">
        <v>414</v>
      </c>
      <c r="E37" s="10">
        <v>2</v>
      </c>
      <c r="F37" s="97"/>
    </row>
    <row r="38" spans="1:6" s="5" customFormat="1" ht="33.6" x14ac:dyDescent="0.3">
      <c r="A38" s="8" t="s">
        <v>152</v>
      </c>
      <c r="B38" s="10">
        <v>2</v>
      </c>
      <c r="C38" s="10">
        <v>2</v>
      </c>
      <c r="D38" s="93" t="s">
        <v>414</v>
      </c>
      <c r="E38" s="10">
        <v>2</v>
      </c>
      <c r="F38" s="97"/>
    </row>
    <row r="39" spans="1:6" s="5" customFormat="1" ht="50.4" x14ac:dyDescent="0.3">
      <c r="A39" s="28" t="s">
        <v>149</v>
      </c>
      <c r="B39" s="10">
        <v>2</v>
      </c>
      <c r="C39" s="10">
        <v>1</v>
      </c>
      <c r="D39" s="93" t="s">
        <v>343</v>
      </c>
      <c r="E39" s="21">
        <v>1</v>
      </c>
      <c r="F39" s="97"/>
    </row>
    <row r="40" spans="1:6" s="5" customFormat="1" ht="33.6" x14ac:dyDescent="0.3">
      <c r="A40" s="28" t="s">
        <v>129</v>
      </c>
      <c r="B40" s="10">
        <v>2</v>
      </c>
      <c r="C40" s="10">
        <v>1</v>
      </c>
      <c r="D40" s="93" t="s">
        <v>331</v>
      </c>
      <c r="E40" s="21">
        <v>1</v>
      </c>
      <c r="F40" s="97"/>
    </row>
    <row r="41" spans="1:6" s="5" customFormat="1" x14ac:dyDescent="0.3">
      <c r="A41" s="8" t="s">
        <v>63</v>
      </c>
      <c r="B41" s="10">
        <v>2</v>
      </c>
      <c r="C41" s="10">
        <v>2</v>
      </c>
      <c r="D41" s="40"/>
      <c r="E41" s="10">
        <v>2</v>
      </c>
      <c r="F41" s="97"/>
    </row>
    <row r="42" spans="1:6" s="5" customFormat="1" x14ac:dyDescent="0.3">
      <c r="A42" s="25" t="s">
        <v>34</v>
      </c>
      <c r="B42" s="6">
        <f>B43+B46</f>
        <v>10</v>
      </c>
      <c r="C42" s="6">
        <f>C43+C46</f>
        <v>3</v>
      </c>
      <c r="D42" s="35"/>
      <c r="E42" s="6">
        <f>E43+E46</f>
        <v>5</v>
      </c>
      <c r="F42" s="97"/>
    </row>
    <row r="43" spans="1:6" s="5" customFormat="1" x14ac:dyDescent="0.3">
      <c r="A43" s="25" t="s">
        <v>16</v>
      </c>
      <c r="B43" s="60">
        <f>SUM(B44:B45)</f>
        <v>4</v>
      </c>
      <c r="C43" s="60">
        <f>SUM(C44:C45)</f>
        <v>2</v>
      </c>
      <c r="D43" s="35"/>
      <c r="E43" s="60">
        <f>SUM(E44:E45)</f>
        <v>2</v>
      </c>
      <c r="F43" s="97"/>
    </row>
    <row r="44" spans="1:6" s="5" customFormat="1" ht="84" x14ac:dyDescent="0.3">
      <c r="A44" s="28" t="s">
        <v>47</v>
      </c>
      <c r="B44" s="10">
        <v>2</v>
      </c>
      <c r="C44" s="10">
        <v>2</v>
      </c>
      <c r="D44" s="37"/>
      <c r="E44" s="10">
        <v>2</v>
      </c>
      <c r="F44" s="56" t="s">
        <v>122</v>
      </c>
    </row>
    <row r="45" spans="1:6" s="5" customFormat="1" ht="50.4" x14ac:dyDescent="0.3">
      <c r="A45" s="28" t="s">
        <v>48</v>
      </c>
      <c r="B45" s="10">
        <v>2</v>
      </c>
      <c r="C45" s="10">
        <v>0</v>
      </c>
      <c r="D45" s="93" t="s">
        <v>332</v>
      </c>
      <c r="E45" s="21">
        <v>0</v>
      </c>
      <c r="F45" s="97"/>
    </row>
    <row r="46" spans="1:6" s="5" customFormat="1" x14ac:dyDescent="0.3">
      <c r="A46" s="25" t="s">
        <v>35</v>
      </c>
      <c r="B46" s="60">
        <f>SUM(B47:B49)</f>
        <v>6</v>
      </c>
      <c r="C46" s="60">
        <f>SUM(C47:C49)</f>
        <v>1</v>
      </c>
      <c r="D46" s="35"/>
      <c r="E46" s="60">
        <f>SUM(E47:E49)</f>
        <v>3</v>
      </c>
      <c r="F46" s="97"/>
    </row>
    <row r="47" spans="1:6" s="5" customFormat="1" ht="33.6" x14ac:dyDescent="0.3">
      <c r="A47" s="8" t="s">
        <v>50</v>
      </c>
      <c r="B47" s="10">
        <v>2</v>
      </c>
      <c r="C47" s="10">
        <v>0</v>
      </c>
      <c r="D47" s="56" t="s">
        <v>37</v>
      </c>
      <c r="E47" s="21">
        <v>2</v>
      </c>
      <c r="F47" s="97" t="s">
        <v>37</v>
      </c>
    </row>
    <row r="48" spans="1:6" s="5" customFormat="1" x14ac:dyDescent="0.3">
      <c r="A48" s="8" t="s">
        <v>67</v>
      </c>
      <c r="B48" s="10">
        <v>2</v>
      </c>
      <c r="C48" s="10">
        <v>0</v>
      </c>
      <c r="D48" s="56" t="s">
        <v>338</v>
      </c>
      <c r="E48" s="10">
        <v>0</v>
      </c>
      <c r="F48" s="97"/>
    </row>
    <row r="49" spans="1:7" ht="33.6" x14ac:dyDescent="0.3">
      <c r="A49" s="29" t="s">
        <v>153</v>
      </c>
      <c r="B49" s="10">
        <v>2</v>
      </c>
      <c r="C49" s="10">
        <v>1</v>
      </c>
      <c r="D49" s="105"/>
      <c r="E49" s="10">
        <v>1</v>
      </c>
      <c r="F49" s="97"/>
    </row>
    <row r="50" spans="1:7" ht="21.75" customHeight="1" x14ac:dyDescent="0.3">
      <c r="A50" s="59" t="s">
        <v>5</v>
      </c>
      <c r="B50" s="6">
        <f>B13+B16+B42</f>
        <v>54</v>
      </c>
      <c r="C50" s="6">
        <f>C13+C16+C42</f>
        <v>43</v>
      </c>
      <c r="D50" s="48"/>
      <c r="E50" s="6">
        <f>E13+E16+E42</f>
        <v>45</v>
      </c>
      <c r="F50" s="97"/>
    </row>
    <row r="51" spans="1:7" ht="21.75" customHeight="1" x14ac:dyDescent="0.3">
      <c r="A51" s="60" t="s">
        <v>6</v>
      </c>
      <c r="B51" s="6">
        <v>100</v>
      </c>
      <c r="C51" s="228">
        <f>ROUND(C50/B50*100,0)</f>
        <v>80</v>
      </c>
      <c r="D51" s="228"/>
      <c r="E51" s="242">
        <f>ROUND(E50/B50*100,0)</f>
        <v>83</v>
      </c>
      <c r="F51" s="243"/>
    </row>
    <row r="52" spans="1:7" ht="21.75" customHeight="1" x14ac:dyDescent="0.3">
      <c r="A52" s="60" t="s">
        <v>7</v>
      </c>
      <c r="B52" s="10"/>
      <c r="C52" s="228" t="str">
        <f>IF(AND(AND(C14=2,C15=2),C51&gt;=80),"Loại A",IF(AND(AND(C14=2,C15=2),C51&gt;=65),"Loại B",IF(AND(AND(C14=2,C15=2),C51&gt;=50),"Loại C",IF(AND(AND(C14=2,C15=2),C51&lt;50),"Không đạt chuẩn",IF(OR(C14&lt;2,C15&lt;2),"Không đạt chuẩn")))))</f>
        <v>Loại A</v>
      </c>
      <c r="D52" s="228"/>
      <c r="E52" s="228" t="str">
        <f>IF(AND(AND(E14=2,E15=2),E51&gt;=80),"Loại A",IF(AND(AND(E14=2,E15=2),E51&gt;=65),"Loại B",IF(AND(AND(E14=2,E15=2),E51&gt;=50),"Loại C",IF(AND(AND(E14=2,E15=2),E51&lt;50),"Không đạt chuẩn",IF(OR(E14&lt;2,E15&lt;2),"Không đạt chuẩn")))))</f>
        <v>Loại A</v>
      </c>
      <c r="F52" s="228"/>
    </row>
    <row r="53" spans="1:7" x14ac:dyDescent="0.3">
      <c r="A53" s="12"/>
    </row>
    <row r="54" spans="1:7" x14ac:dyDescent="0.3">
      <c r="A54" s="163" t="s">
        <v>451</v>
      </c>
      <c r="D54" s="221" t="s">
        <v>444</v>
      </c>
      <c r="E54" s="221"/>
      <c r="F54" s="221"/>
      <c r="G54" s="5"/>
    </row>
    <row r="55" spans="1:7" x14ac:dyDescent="0.3">
      <c r="A55" s="164" t="s">
        <v>426</v>
      </c>
      <c r="D55" s="223" t="s">
        <v>427</v>
      </c>
      <c r="E55" s="223"/>
      <c r="F55" s="223"/>
    </row>
    <row r="56" spans="1:7" x14ac:dyDescent="0.3">
      <c r="A56" s="58"/>
      <c r="D56" s="58"/>
      <c r="E56" s="58"/>
      <c r="F56" s="167"/>
    </row>
    <row r="57" spans="1:7" x14ac:dyDescent="0.3">
      <c r="A57" s="58"/>
      <c r="D57" s="58"/>
      <c r="E57" s="58"/>
      <c r="F57" s="167"/>
    </row>
    <row r="60" spans="1:7" x14ac:dyDescent="0.3">
      <c r="A60" s="106" t="s">
        <v>198</v>
      </c>
      <c r="D60" s="220" t="s">
        <v>179</v>
      </c>
      <c r="E60" s="220"/>
      <c r="F60" s="220"/>
    </row>
  </sheetData>
  <mergeCells count="13">
    <mergeCell ref="D60:F60"/>
    <mergeCell ref="D2:F2"/>
    <mergeCell ref="A4:F4"/>
    <mergeCell ref="A11:A12"/>
    <mergeCell ref="B11:B12"/>
    <mergeCell ref="C11:D11"/>
    <mergeCell ref="E11:F11"/>
    <mergeCell ref="D55:F55"/>
    <mergeCell ref="C51:D51"/>
    <mergeCell ref="E51:F51"/>
    <mergeCell ref="C52:D52"/>
    <mergeCell ref="E52:F52"/>
    <mergeCell ref="D54:F54"/>
  </mergeCells>
  <conditionalFormatting sqref="C14:C15 E14:E15 C18 E18">
    <cfRule type="cellIs" dxfId="34" priority="6" stopIfTrue="1" operator="equal">
      <formula>1</formula>
    </cfRule>
    <cfRule type="cellIs" dxfId="33" priority="7" stopIfTrue="1" operator="equal">
      <formula>0</formula>
    </cfRule>
  </conditionalFormatting>
  <conditionalFormatting sqref="E19:E21 B19:C49 E23:E24 D22:E22 E29:E32 D28:E28 E34:E35 D33:E33 E37:E41 D36:E36 E45 D42:E43 E47:E49 D46:E46 E26">
    <cfRule type="cellIs" dxfId="32" priority="5" stopIfTrue="1" operator="equal">
      <formula>0</formula>
    </cfRule>
  </conditionalFormatting>
  <conditionalFormatting sqref="E19:E21 E23:E24 E29:E32 E34:E35 E37:E41 E45 E47:E49 E26">
    <cfRule type="cellIs" dxfId="31" priority="4" stopIfTrue="1" operator="equal">
      <formula>1</formula>
    </cfRule>
  </conditionalFormatting>
  <conditionalFormatting sqref="E25">
    <cfRule type="cellIs" dxfId="30" priority="3" stopIfTrue="1" operator="equal">
      <formula>0</formula>
    </cfRule>
  </conditionalFormatting>
  <conditionalFormatting sqref="E27">
    <cfRule type="cellIs" dxfId="29" priority="2" stopIfTrue="1" operator="equal">
      <formula>0</formula>
    </cfRule>
  </conditionalFormatting>
  <conditionalFormatting sqref="E44">
    <cfRule type="cellIs" dxfId="28" priority="1" stopIfTrue="1" operator="equal">
      <formula>0</formula>
    </cfRule>
  </conditionalFormatting>
  <pageMargins left="0.35" right="0.3" top="0.31" bottom="0.21" header="0.22" footer="0.16"/>
  <pageSetup paperSize="9" scale="95" orientation="landscape"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1"/>
  <sheetViews>
    <sheetView topLeftCell="A40" zoomScale="80" zoomScaleNormal="80" workbookViewId="0">
      <selection activeCell="D49" sqref="D49"/>
    </sheetView>
  </sheetViews>
  <sheetFormatPr defaultColWidth="8.90625" defaultRowHeight="16.8" x14ac:dyDescent="0.3"/>
  <cols>
    <col min="1" max="1" width="48.1796875" style="5" customWidth="1"/>
    <col min="2" max="2" width="8.08984375" style="5" customWidth="1"/>
    <col min="3" max="3" width="12.08984375" style="5" customWidth="1"/>
    <col min="4" max="4" width="20" style="5" customWidth="1"/>
    <col min="5" max="5" width="11.6328125" style="5" customWidth="1"/>
    <col min="6" max="6" width="22.6328125" style="89" customWidth="1"/>
    <col min="7" max="7" width="24.6328125" style="87"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435</v>
      </c>
      <c r="B4" s="226"/>
      <c r="C4" s="226"/>
      <c r="D4" s="226"/>
      <c r="E4" s="226"/>
      <c r="F4" s="226"/>
    </row>
    <row r="5" spans="1:7" ht="18" x14ac:dyDescent="0.3">
      <c r="A5" s="11" t="s">
        <v>355</v>
      </c>
    </row>
    <row r="6" spans="1:7" ht="18" customHeight="1" x14ac:dyDescent="0.3">
      <c r="A6" s="11" t="s">
        <v>227</v>
      </c>
    </row>
    <row r="7" spans="1:7" ht="19.5" customHeight="1" x14ac:dyDescent="0.3">
      <c r="A7" s="20" t="s">
        <v>434</v>
      </c>
    </row>
    <row r="8" spans="1:7" ht="19.5" customHeight="1" x14ac:dyDescent="0.3">
      <c r="A8" s="11" t="s">
        <v>282</v>
      </c>
    </row>
    <row r="9" spans="1:7" ht="21.75" customHeight="1" x14ac:dyDescent="0.3">
      <c r="A9" s="11" t="s">
        <v>283</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22" t="s">
        <v>4</v>
      </c>
      <c r="E12" s="22" t="s">
        <v>3</v>
      </c>
      <c r="F12" s="91" t="s">
        <v>4</v>
      </c>
    </row>
    <row r="13" spans="1:7" ht="33.6" x14ac:dyDescent="0.3">
      <c r="A13" s="27" t="s">
        <v>56</v>
      </c>
      <c r="B13" s="6">
        <f>SUM(B14:B15)</f>
        <v>4</v>
      </c>
      <c r="C13" s="6">
        <f>SUM(C14:C15)</f>
        <v>2</v>
      </c>
      <c r="D13" s="35"/>
      <c r="E13" s="6">
        <f>SUM(E14:E15)</f>
        <v>2</v>
      </c>
      <c r="F13" s="88"/>
    </row>
    <row r="14" spans="1:7" ht="33.6" x14ac:dyDescent="0.3">
      <c r="A14" s="8" t="s">
        <v>53</v>
      </c>
      <c r="B14" s="10">
        <v>2</v>
      </c>
      <c r="C14" s="10">
        <v>2</v>
      </c>
      <c r="D14" s="97" t="s">
        <v>356</v>
      </c>
      <c r="E14" s="10">
        <v>2</v>
      </c>
      <c r="F14" s="97"/>
      <c r="G14" s="97" t="s">
        <v>357</v>
      </c>
    </row>
    <row r="15" spans="1:7" ht="50.4" x14ac:dyDescent="0.3">
      <c r="A15" s="8" t="s">
        <v>55</v>
      </c>
      <c r="B15" s="10">
        <v>2</v>
      </c>
      <c r="C15" s="10"/>
      <c r="D15" s="97"/>
      <c r="E15" s="10"/>
      <c r="F15" s="97"/>
      <c r="G15" s="95"/>
    </row>
    <row r="16" spans="1:7" ht="26.25" customHeight="1" x14ac:dyDescent="0.3">
      <c r="A16" s="27" t="s">
        <v>42</v>
      </c>
      <c r="B16" s="6">
        <f>B17+B22+B28+B33+B36</f>
        <v>40</v>
      </c>
      <c r="C16" s="6">
        <f>C17+C22+C28+C33+C36</f>
        <v>35</v>
      </c>
      <c r="D16" s="35"/>
      <c r="E16" s="6">
        <f>E17+E22+E28+E33+E36</f>
        <v>35</v>
      </c>
      <c r="F16" s="97"/>
    </row>
    <row r="17" spans="1:6" ht="22.5" customHeight="1" x14ac:dyDescent="0.3">
      <c r="A17" s="7" t="s">
        <v>27</v>
      </c>
      <c r="B17" s="110">
        <f>SUM(B18:B21)</f>
        <v>8</v>
      </c>
      <c r="C17" s="110">
        <f>SUM(C18:C21)</f>
        <v>8</v>
      </c>
      <c r="D17" s="35"/>
      <c r="E17" s="110">
        <f>SUM(E18:E21)</f>
        <v>8</v>
      </c>
      <c r="F17" s="97"/>
    </row>
    <row r="18" spans="1:6" ht="50.4" x14ac:dyDescent="0.3">
      <c r="A18" s="8" t="s">
        <v>41</v>
      </c>
      <c r="B18" s="10">
        <v>2</v>
      </c>
      <c r="C18" s="10">
        <v>2</v>
      </c>
      <c r="D18" s="35"/>
      <c r="E18" s="10">
        <v>2</v>
      </c>
      <c r="F18" s="97"/>
    </row>
    <row r="19" spans="1:6" ht="50.4" x14ac:dyDescent="0.3">
      <c r="A19" s="28" t="s">
        <v>82</v>
      </c>
      <c r="B19" s="10">
        <v>2</v>
      </c>
      <c r="C19" s="10">
        <v>2</v>
      </c>
      <c r="D19" s="40"/>
      <c r="E19" s="10">
        <v>2</v>
      </c>
      <c r="F19" s="97"/>
    </row>
    <row r="20" spans="1:6" ht="56.25" customHeight="1" x14ac:dyDescent="0.3">
      <c r="A20" s="28" t="s">
        <v>57</v>
      </c>
      <c r="B20" s="10">
        <v>2</v>
      </c>
      <c r="C20" s="10">
        <v>2</v>
      </c>
      <c r="D20" s="40"/>
      <c r="E20" s="10">
        <v>2</v>
      </c>
      <c r="F20" s="97"/>
    </row>
    <row r="21" spans="1:6" ht="48.75" customHeight="1" x14ac:dyDescent="0.3">
      <c r="A21" s="29" t="s">
        <v>58</v>
      </c>
      <c r="B21" s="10">
        <v>2</v>
      </c>
      <c r="C21" s="10">
        <v>2</v>
      </c>
      <c r="D21" s="93" t="s">
        <v>358</v>
      </c>
      <c r="E21" s="10">
        <v>2</v>
      </c>
      <c r="F21" s="97"/>
    </row>
    <row r="22" spans="1:6" ht="22.5" customHeight="1" x14ac:dyDescent="0.3">
      <c r="A22" s="7" t="s">
        <v>29</v>
      </c>
      <c r="B22" s="110">
        <f>SUM(B23:B27)</f>
        <v>10</v>
      </c>
      <c r="C22" s="110">
        <f>SUM(C23:C27)</f>
        <v>8</v>
      </c>
      <c r="D22" s="35"/>
      <c r="E22" s="110">
        <f>SUM(E23:E27)</f>
        <v>8</v>
      </c>
      <c r="F22" s="97"/>
    </row>
    <row r="23" spans="1:6" ht="54.75" customHeight="1" x14ac:dyDescent="0.3">
      <c r="A23" s="8" t="s">
        <v>139</v>
      </c>
      <c r="B23" s="10">
        <v>2</v>
      </c>
      <c r="C23" s="10">
        <v>1</v>
      </c>
      <c r="D23" s="93" t="s">
        <v>442</v>
      </c>
      <c r="E23" s="10">
        <v>1</v>
      </c>
      <c r="F23" s="97"/>
    </row>
    <row r="24" spans="1:6" ht="44.25" customHeight="1" x14ac:dyDescent="0.3">
      <c r="A24" s="8" t="s">
        <v>145</v>
      </c>
      <c r="B24" s="10">
        <v>2</v>
      </c>
      <c r="C24" s="10">
        <v>1</v>
      </c>
      <c r="D24" s="93" t="s">
        <v>437</v>
      </c>
      <c r="E24" s="10">
        <v>1</v>
      </c>
      <c r="F24" s="97"/>
    </row>
    <row r="25" spans="1:6" ht="54" customHeight="1" x14ac:dyDescent="0.3">
      <c r="A25" s="28" t="s">
        <v>117</v>
      </c>
      <c r="B25" s="10">
        <v>2</v>
      </c>
      <c r="C25" s="10">
        <v>2</v>
      </c>
      <c r="D25" s="56" t="s">
        <v>321</v>
      </c>
      <c r="E25" s="10">
        <v>2</v>
      </c>
      <c r="F25" s="56" t="s">
        <v>118</v>
      </c>
    </row>
    <row r="26" spans="1:6" ht="50.4" x14ac:dyDescent="0.3">
      <c r="A26" s="8" t="s">
        <v>60</v>
      </c>
      <c r="B26" s="10">
        <v>2</v>
      </c>
      <c r="C26" s="10">
        <v>2</v>
      </c>
      <c r="D26" s="40"/>
      <c r="E26" s="10">
        <v>2</v>
      </c>
      <c r="F26" s="97"/>
    </row>
    <row r="27" spans="1:6" ht="70.5" customHeight="1" x14ac:dyDescent="0.3">
      <c r="A27" s="8" t="s">
        <v>142</v>
      </c>
      <c r="B27" s="10">
        <v>2</v>
      </c>
      <c r="C27" s="10">
        <v>2</v>
      </c>
      <c r="D27" s="37"/>
      <c r="E27" s="10">
        <v>2</v>
      </c>
      <c r="F27" s="56" t="s">
        <v>146</v>
      </c>
    </row>
    <row r="28" spans="1:6" ht="30.75" customHeight="1" x14ac:dyDescent="0.3">
      <c r="A28" s="7" t="s">
        <v>30</v>
      </c>
      <c r="B28" s="110">
        <f>SUM(B29:B32)</f>
        <v>8</v>
      </c>
      <c r="C28" s="110">
        <f>SUM(C29:C32)</f>
        <v>8</v>
      </c>
      <c r="D28" s="35"/>
      <c r="E28" s="110">
        <f>SUM(E29:E32)</f>
        <v>8</v>
      </c>
      <c r="F28" s="97"/>
    </row>
    <row r="29" spans="1:6" ht="50.4" x14ac:dyDescent="0.3">
      <c r="A29" s="9" t="s">
        <v>65</v>
      </c>
      <c r="B29" s="10">
        <v>2</v>
      </c>
      <c r="C29" s="10">
        <v>2</v>
      </c>
      <c r="D29" s="40"/>
      <c r="E29" s="10">
        <v>2</v>
      </c>
      <c r="F29" s="97"/>
    </row>
    <row r="30" spans="1:6" ht="67.2" x14ac:dyDescent="0.3">
      <c r="A30" s="28" t="s">
        <v>64</v>
      </c>
      <c r="B30" s="10">
        <v>2</v>
      </c>
      <c r="C30" s="10">
        <v>2</v>
      </c>
      <c r="D30" s="40"/>
      <c r="E30" s="10">
        <v>2</v>
      </c>
      <c r="F30" s="97"/>
    </row>
    <row r="31" spans="1:6" ht="33.6" x14ac:dyDescent="0.3">
      <c r="A31" s="9" t="s">
        <v>143</v>
      </c>
      <c r="B31" s="10">
        <v>2</v>
      </c>
      <c r="C31" s="10">
        <v>2</v>
      </c>
      <c r="D31" s="40"/>
      <c r="E31" s="10">
        <v>2</v>
      </c>
      <c r="F31" s="97"/>
    </row>
    <row r="32" spans="1:6" ht="33.6" x14ac:dyDescent="0.3">
      <c r="A32" s="28" t="s">
        <v>147</v>
      </c>
      <c r="B32" s="10">
        <v>2</v>
      </c>
      <c r="C32" s="10">
        <v>2</v>
      </c>
      <c r="D32" s="40"/>
      <c r="E32" s="10">
        <v>2</v>
      </c>
      <c r="F32" s="97"/>
    </row>
    <row r="33" spans="1:6" s="5" customFormat="1" x14ac:dyDescent="0.3">
      <c r="A33" s="7" t="s">
        <v>31</v>
      </c>
      <c r="B33" s="110">
        <f>SUM(B34:B35)</f>
        <v>4</v>
      </c>
      <c r="C33" s="110">
        <f>SUM(C34:C35)</f>
        <v>4</v>
      </c>
      <c r="D33" s="35"/>
      <c r="E33" s="110">
        <f>SUM(E34:E35)</f>
        <v>4</v>
      </c>
      <c r="F33" s="97"/>
    </row>
    <row r="34" spans="1:6" s="5" customFormat="1" ht="33.6" x14ac:dyDescent="0.3">
      <c r="A34" s="8" t="s">
        <v>66</v>
      </c>
      <c r="B34" s="10">
        <v>2</v>
      </c>
      <c r="C34" s="10">
        <v>2</v>
      </c>
      <c r="D34" s="40"/>
      <c r="E34" s="10">
        <v>2</v>
      </c>
      <c r="F34" s="97"/>
    </row>
    <row r="35" spans="1:6" s="5" customFormat="1" ht="84" x14ac:dyDescent="0.3">
      <c r="A35" s="28" t="s">
        <v>148</v>
      </c>
      <c r="B35" s="10">
        <v>2</v>
      </c>
      <c r="C35" s="10">
        <v>2</v>
      </c>
      <c r="D35" s="40"/>
      <c r="E35" s="10">
        <v>2</v>
      </c>
      <c r="F35" s="97"/>
    </row>
    <row r="36" spans="1:6" s="5" customFormat="1" x14ac:dyDescent="0.3">
      <c r="A36" s="25" t="s">
        <v>32</v>
      </c>
      <c r="B36" s="110">
        <f>SUM(B37:B41)</f>
        <v>10</v>
      </c>
      <c r="C36" s="110">
        <f>SUM(C37:C41)</f>
        <v>7</v>
      </c>
      <c r="D36" s="35"/>
      <c r="E36" s="110">
        <f>SUM(E37:E41)</f>
        <v>7</v>
      </c>
      <c r="F36" s="97"/>
    </row>
    <row r="37" spans="1:6" s="5" customFormat="1" ht="50.4" x14ac:dyDescent="0.3">
      <c r="A37" s="8" t="s">
        <v>151</v>
      </c>
      <c r="B37" s="10">
        <v>2</v>
      </c>
      <c r="C37" s="10">
        <v>2</v>
      </c>
      <c r="D37" s="93" t="s">
        <v>414</v>
      </c>
      <c r="E37" s="10">
        <v>2</v>
      </c>
      <c r="F37" s="97"/>
    </row>
    <row r="38" spans="1:6" s="5" customFormat="1" ht="33.6" x14ac:dyDescent="0.3">
      <c r="A38" s="8" t="s">
        <v>152</v>
      </c>
      <c r="B38" s="10">
        <v>2</v>
      </c>
      <c r="C38" s="10">
        <v>2</v>
      </c>
      <c r="D38" s="93" t="s">
        <v>414</v>
      </c>
      <c r="E38" s="10">
        <v>2</v>
      </c>
      <c r="F38" s="97"/>
    </row>
    <row r="39" spans="1:6" s="5" customFormat="1" ht="50.4" x14ac:dyDescent="0.3">
      <c r="A39" s="28" t="s">
        <v>149</v>
      </c>
      <c r="B39" s="10">
        <v>2</v>
      </c>
      <c r="C39" s="10">
        <v>0</v>
      </c>
      <c r="D39" s="93"/>
      <c r="E39" s="21"/>
      <c r="F39" s="97"/>
    </row>
    <row r="40" spans="1:6" s="5" customFormat="1" ht="50.4" x14ac:dyDescent="0.3">
      <c r="A40" s="28" t="s">
        <v>129</v>
      </c>
      <c r="B40" s="10">
        <v>2</v>
      </c>
      <c r="C40" s="10">
        <v>1</v>
      </c>
      <c r="D40" s="93" t="s">
        <v>359</v>
      </c>
      <c r="E40" s="21">
        <v>1</v>
      </c>
      <c r="F40" s="97"/>
    </row>
    <row r="41" spans="1:6" s="5" customFormat="1" x14ac:dyDescent="0.3">
      <c r="A41" s="8" t="s">
        <v>63</v>
      </c>
      <c r="B41" s="10">
        <v>2</v>
      </c>
      <c r="C41" s="10">
        <v>2</v>
      </c>
      <c r="D41" s="40"/>
      <c r="E41" s="10">
        <v>2</v>
      </c>
      <c r="F41" s="97"/>
    </row>
    <row r="42" spans="1:6" s="5" customFormat="1" x14ac:dyDescent="0.3">
      <c r="A42" s="25" t="s">
        <v>34</v>
      </c>
      <c r="B42" s="6">
        <f>B43+B46</f>
        <v>10</v>
      </c>
      <c r="C42" s="6">
        <f>C43+C46</f>
        <v>5</v>
      </c>
      <c r="D42" s="35"/>
      <c r="E42" s="6">
        <f>E43+E46</f>
        <v>5</v>
      </c>
      <c r="F42" s="97"/>
    </row>
    <row r="43" spans="1:6" s="5" customFormat="1" x14ac:dyDescent="0.3">
      <c r="A43" s="25" t="s">
        <v>16</v>
      </c>
      <c r="B43" s="110">
        <f>SUM(B44:B45)</f>
        <v>4</v>
      </c>
      <c r="C43" s="110">
        <f>SUM(C44:C45)</f>
        <v>2</v>
      </c>
      <c r="D43" s="35"/>
      <c r="E43" s="110">
        <f>SUM(E44:E45)</f>
        <v>2</v>
      </c>
      <c r="F43" s="97"/>
    </row>
    <row r="44" spans="1:6" s="5" customFormat="1" ht="84" x14ac:dyDescent="0.3">
      <c r="A44" s="28" t="s">
        <v>47</v>
      </c>
      <c r="B44" s="10">
        <v>2</v>
      </c>
      <c r="C44" s="10">
        <v>2</v>
      </c>
      <c r="D44" s="37"/>
      <c r="E44" s="10">
        <v>2</v>
      </c>
      <c r="F44" s="56" t="s">
        <v>122</v>
      </c>
    </row>
    <row r="45" spans="1:6" s="5" customFormat="1" ht="50.4" x14ac:dyDescent="0.3">
      <c r="A45" s="28" t="s">
        <v>48</v>
      </c>
      <c r="B45" s="10">
        <v>2</v>
      </c>
      <c r="C45" s="10">
        <v>0</v>
      </c>
      <c r="D45" s="93" t="s">
        <v>332</v>
      </c>
      <c r="E45" s="21"/>
      <c r="F45" s="97"/>
    </row>
    <row r="46" spans="1:6" s="5" customFormat="1" x14ac:dyDescent="0.3">
      <c r="A46" s="25" t="s">
        <v>35</v>
      </c>
      <c r="B46" s="110">
        <f>SUM(B47:B49)</f>
        <v>6</v>
      </c>
      <c r="C46" s="110">
        <f>SUM(C47:C49)</f>
        <v>3</v>
      </c>
      <c r="D46" s="35"/>
      <c r="E46" s="110">
        <f>SUM(E47:E49)</f>
        <v>3</v>
      </c>
      <c r="F46" s="97"/>
    </row>
    <row r="47" spans="1:6" s="5" customFormat="1" ht="33.6" x14ac:dyDescent="0.3">
      <c r="A47" s="8" t="s">
        <v>50</v>
      </c>
      <c r="B47" s="10">
        <v>2</v>
      </c>
      <c r="C47" s="10">
        <v>2</v>
      </c>
      <c r="D47" s="56" t="s">
        <v>37</v>
      </c>
      <c r="E47" s="21">
        <v>2</v>
      </c>
      <c r="F47" s="97" t="s">
        <v>37</v>
      </c>
    </row>
    <row r="48" spans="1:6" s="5" customFormat="1" ht="33.6" x14ac:dyDescent="0.3">
      <c r="A48" s="8" t="s">
        <v>67</v>
      </c>
      <c r="B48" s="10">
        <v>2</v>
      </c>
      <c r="C48" s="10">
        <v>0</v>
      </c>
      <c r="D48" s="56" t="s">
        <v>338</v>
      </c>
      <c r="E48" s="10"/>
      <c r="F48" s="97"/>
    </row>
    <row r="49" spans="1:7" ht="33.6" x14ac:dyDescent="0.3">
      <c r="A49" s="29" t="s">
        <v>153</v>
      </c>
      <c r="B49" s="10">
        <v>2</v>
      </c>
      <c r="C49" s="10">
        <v>1</v>
      </c>
      <c r="D49" s="105" t="s">
        <v>354</v>
      </c>
      <c r="E49" s="10">
        <v>1</v>
      </c>
      <c r="F49" s="97"/>
    </row>
    <row r="50" spans="1:7" ht="21.75" customHeight="1" x14ac:dyDescent="0.3">
      <c r="A50" s="108" t="s">
        <v>5</v>
      </c>
      <c r="B50" s="6">
        <f>B13+B16+B42</f>
        <v>54</v>
      </c>
      <c r="C50" s="6">
        <f>C13+C16+C42</f>
        <v>42</v>
      </c>
      <c r="D50" s="48"/>
      <c r="E50" s="6">
        <f>E13+E16+E42</f>
        <v>42</v>
      </c>
      <c r="F50" s="97"/>
    </row>
    <row r="51" spans="1:7" ht="21.75" customHeight="1" x14ac:dyDescent="0.3">
      <c r="A51" s="110" t="s">
        <v>6</v>
      </c>
      <c r="B51" s="6">
        <v>100</v>
      </c>
      <c r="C51" s="228">
        <f>ROUND(C50/B50*100,0)</f>
        <v>78</v>
      </c>
      <c r="D51" s="228"/>
      <c r="E51" s="242">
        <f>ROUND(E50/B50*100,0)</f>
        <v>78</v>
      </c>
      <c r="F51" s="243"/>
    </row>
    <row r="52" spans="1:7" ht="21.75" customHeight="1" x14ac:dyDescent="0.3">
      <c r="A52" s="110" t="s">
        <v>7</v>
      </c>
      <c r="B52" s="10"/>
      <c r="C52" s="228" t="str">
        <f>IF(AND(AND(C14=2,C15=2),C51&gt;=80),"Loại A",IF(AND(AND(C14=2,C15=2),C51&gt;=65),"Loại B",IF(AND(AND(C14=2,C15=2),C51&gt;=50),"Loại C",IF(AND(AND(C14=2,C15=2),C51&lt;50),"Không đạt chuẩn",IF(OR(C14&lt;2,C15&lt;2),"Không đạt chuẩn")))))</f>
        <v>Không đạt chuẩn</v>
      </c>
      <c r="D52" s="228"/>
      <c r="E52" s="228" t="str">
        <f>IF(AND(AND(E14=2,E15=2),E51&gt;=80),"Loại A",IF(AND(AND(E14=2,E15=2),E51&gt;=65),"Loại B",IF(AND(AND(E14=2,E15=2),E51&gt;=50),"Loại C",IF(AND(AND(E14=2,E15=2),E51&lt;50),"Không đạt chuẩn",IF(OR(E14&lt;2,E15&lt;2),"Không đạt chuẩn")))))</f>
        <v>Không đạt chuẩn</v>
      </c>
      <c r="F52" s="228"/>
    </row>
    <row r="53" spans="1:7" x14ac:dyDescent="0.3">
      <c r="A53" s="12"/>
    </row>
    <row r="54" spans="1:7" x14ac:dyDescent="0.3">
      <c r="A54" s="163" t="s">
        <v>452</v>
      </c>
      <c r="D54" s="221" t="s">
        <v>444</v>
      </c>
      <c r="E54" s="221"/>
      <c r="F54" s="221"/>
      <c r="G54" s="5"/>
    </row>
    <row r="55" spans="1:7" x14ac:dyDescent="0.3">
      <c r="A55" s="164" t="s">
        <v>426</v>
      </c>
      <c r="D55" s="223" t="s">
        <v>427</v>
      </c>
      <c r="E55" s="223"/>
      <c r="F55" s="223"/>
    </row>
    <row r="56" spans="1:7" x14ac:dyDescent="0.3">
      <c r="A56" s="109"/>
      <c r="D56" s="109"/>
      <c r="E56" s="109"/>
      <c r="F56" s="167"/>
    </row>
    <row r="57" spans="1:7" x14ac:dyDescent="0.3">
      <c r="A57" s="109"/>
      <c r="D57" s="109"/>
      <c r="E57" s="109"/>
      <c r="F57" s="167"/>
    </row>
    <row r="58" spans="1:7" x14ac:dyDescent="0.3">
      <c r="A58" s="163"/>
      <c r="D58" s="163"/>
      <c r="E58" s="163"/>
      <c r="F58" s="167"/>
    </row>
    <row r="61" spans="1:7" x14ac:dyDescent="0.3">
      <c r="A61" s="106" t="s">
        <v>206</v>
      </c>
      <c r="D61" s="220" t="s">
        <v>179</v>
      </c>
      <c r="E61" s="220"/>
      <c r="F61" s="220"/>
    </row>
  </sheetData>
  <mergeCells count="13">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7" priority="6" stopIfTrue="1" operator="equal">
      <formula>1</formula>
    </cfRule>
    <cfRule type="cellIs" dxfId="26" priority="7" stopIfTrue="1" operator="equal">
      <formula>0</formula>
    </cfRule>
  </conditionalFormatting>
  <conditionalFormatting sqref="E19:E21 B19:C49 E23:E24 D22:E22 E29:E32 D28:E28 E34:E35 D33:E33 E37:E41 D36:E36 E45 D42:E43 E47:E49 D46:E46 E26">
    <cfRule type="cellIs" dxfId="25" priority="5" stopIfTrue="1" operator="equal">
      <formula>0</formula>
    </cfRule>
  </conditionalFormatting>
  <conditionalFormatting sqref="E19:E21 E23:E24 E29:E32 E34:E35 E37:E41 E45 E47:E49 E26">
    <cfRule type="cellIs" dxfId="24" priority="4" stopIfTrue="1" operator="equal">
      <formula>1</formula>
    </cfRule>
  </conditionalFormatting>
  <conditionalFormatting sqref="E25">
    <cfRule type="cellIs" dxfId="23" priority="3" stopIfTrue="1" operator="equal">
      <formula>0</formula>
    </cfRule>
  </conditionalFormatting>
  <conditionalFormatting sqref="E27">
    <cfRule type="cellIs" dxfId="22" priority="2" stopIfTrue="1" operator="equal">
      <formula>0</formula>
    </cfRule>
  </conditionalFormatting>
  <conditionalFormatting sqref="E44">
    <cfRule type="cellIs" dxfId="21" priority="1" stopIfTrue="1" operator="equal">
      <formula>0</formula>
    </cfRule>
  </conditionalFormatting>
  <pageMargins left="0.35" right="0.2" top="0.28000000000000003" bottom="0.27" header="0.17" footer="0.17"/>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1"/>
  <sheetViews>
    <sheetView topLeftCell="A46" zoomScale="90" zoomScaleNormal="90" workbookViewId="0">
      <selection activeCell="D55" sqref="D55:F55"/>
    </sheetView>
  </sheetViews>
  <sheetFormatPr defaultColWidth="8.90625" defaultRowHeight="16.8" x14ac:dyDescent="0.3"/>
  <cols>
    <col min="1" max="1" width="48.1796875" style="5" customWidth="1"/>
    <col min="2" max="2" width="8.08984375" style="5" customWidth="1"/>
    <col min="3" max="3" width="12.08984375" style="5" customWidth="1"/>
    <col min="4" max="4" width="20" style="5" customWidth="1"/>
    <col min="5" max="5" width="11.6328125" style="5" customWidth="1"/>
    <col min="6" max="6" width="22.6328125" style="5" customWidth="1"/>
    <col min="7" max="7" width="24.6328125" style="87"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435</v>
      </c>
      <c r="B4" s="226"/>
      <c r="C4" s="226"/>
      <c r="D4" s="226"/>
      <c r="E4" s="226"/>
      <c r="F4" s="226"/>
    </row>
    <row r="5" spans="1:7" ht="18" x14ac:dyDescent="0.3">
      <c r="A5" s="11" t="s">
        <v>352</v>
      </c>
    </row>
    <row r="6" spans="1:7" ht="18" customHeight="1" x14ac:dyDescent="0.3">
      <c r="A6" s="11" t="s">
        <v>227</v>
      </c>
    </row>
    <row r="7" spans="1:7" ht="19.5" customHeight="1" x14ac:dyDescent="0.3">
      <c r="A7" s="20" t="s">
        <v>323</v>
      </c>
    </row>
    <row r="8" spans="1:7" ht="19.5" customHeight="1" x14ac:dyDescent="0.3">
      <c r="A8" s="11" t="s">
        <v>282</v>
      </c>
    </row>
    <row r="9" spans="1:7" ht="21.75" customHeight="1" x14ac:dyDescent="0.3">
      <c r="A9" s="11" t="s">
        <v>283</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22" t="s">
        <v>4</v>
      </c>
      <c r="E12" s="22" t="s">
        <v>3</v>
      </c>
      <c r="F12" s="22" t="s">
        <v>4</v>
      </c>
    </row>
    <row r="13" spans="1:7" ht="33.6" x14ac:dyDescent="0.3">
      <c r="A13" s="27" t="s">
        <v>56</v>
      </c>
      <c r="B13" s="6">
        <f>SUM(B14:B15)</f>
        <v>4</v>
      </c>
      <c r="C13" s="6">
        <f>SUM(C14:C15)</f>
        <v>2</v>
      </c>
      <c r="D13" s="35"/>
      <c r="E13" s="6">
        <f>SUM(E14:E15)</f>
        <v>2</v>
      </c>
      <c r="F13" s="10"/>
    </row>
    <row r="14" spans="1:7" ht="33.6" x14ac:dyDescent="0.3">
      <c r="A14" s="8" t="s">
        <v>53</v>
      </c>
      <c r="B14" s="10">
        <v>2</v>
      </c>
      <c r="C14" s="10">
        <v>2</v>
      </c>
      <c r="D14" s="97" t="s">
        <v>353</v>
      </c>
      <c r="E14" s="10">
        <v>2</v>
      </c>
      <c r="F14" s="35"/>
    </row>
    <row r="15" spans="1:7" ht="50.4" x14ac:dyDescent="0.3">
      <c r="A15" s="8" t="s">
        <v>55</v>
      </c>
      <c r="B15" s="10">
        <v>2</v>
      </c>
      <c r="C15" s="10"/>
      <c r="D15" s="97"/>
      <c r="E15" s="10"/>
      <c r="F15" s="35"/>
      <c r="G15" s="95"/>
    </row>
    <row r="16" spans="1:7" ht="26.25" customHeight="1" x14ac:dyDescent="0.3">
      <c r="A16" s="27" t="s">
        <v>42</v>
      </c>
      <c r="B16" s="6">
        <f>B17+B22+B28+B33+B36</f>
        <v>40</v>
      </c>
      <c r="C16" s="6">
        <f>C17+C22+C28+C33+C36</f>
        <v>35</v>
      </c>
      <c r="D16" s="35"/>
      <c r="E16" s="6">
        <f>E17+E22+E28+E33+E36</f>
        <v>35</v>
      </c>
      <c r="F16" s="35"/>
    </row>
    <row r="17" spans="1:7" ht="22.5" customHeight="1" x14ac:dyDescent="0.3">
      <c r="A17" s="7" t="s">
        <v>27</v>
      </c>
      <c r="B17" s="110">
        <f>SUM(B18:B21)</f>
        <v>8</v>
      </c>
      <c r="C17" s="110">
        <f>SUM(C18:C21)</f>
        <v>8</v>
      </c>
      <c r="D17" s="35"/>
      <c r="E17" s="110">
        <f>SUM(E18:E21)</f>
        <v>8</v>
      </c>
      <c r="F17" s="35"/>
    </row>
    <row r="18" spans="1:7" ht="50.4" x14ac:dyDescent="0.3">
      <c r="A18" s="8" t="s">
        <v>41</v>
      </c>
      <c r="B18" s="10">
        <v>2</v>
      </c>
      <c r="C18" s="10">
        <v>2</v>
      </c>
      <c r="D18" s="35"/>
      <c r="E18" s="10">
        <v>2</v>
      </c>
      <c r="F18" s="35"/>
    </row>
    <row r="19" spans="1:7" ht="50.4" x14ac:dyDescent="0.3">
      <c r="A19" s="28" t="s">
        <v>82</v>
      </c>
      <c r="B19" s="10">
        <v>2</v>
      </c>
      <c r="C19" s="10">
        <v>2</v>
      </c>
      <c r="D19" s="40"/>
      <c r="E19" s="10">
        <v>2</v>
      </c>
      <c r="F19" s="35"/>
    </row>
    <row r="20" spans="1:7" ht="56.25" customHeight="1" x14ac:dyDescent="0.3">
      <c r="A20" s="28" t="s">
        <v>57</v>
      </c>
      <c r="B20" s="10">
        <v>2</v>
      </c>
      <c r="C20" s="10">
        <v>2</v>
      </c>
      <c r="D20" s="40"/>
      <c r="E20" s="10">
        <v>2</v>
      </c>
      <c r="F20" s="35"/>
    </row>
    <row r="21" spans="1:7" ht="48.75" customHeight="1" x14ac:dyDescent="0.3">
      <c r="A21" s="29" t="s">
        <v>58</v>
      </c>
      <c r="B21" s="10">
        <v>2</v>
      </c>
      <c r="C21" s="10">
        <v>2</v>
      </c>
      <c r="D21" s="93" t="s">
        <v>336</v>
      </c>
      <c r="E21" s="10">
        <v>2</v>
      </c>
      <c r="F21" s="35"/>
    </row>
    <row r="22" spans="1:7" ht="22.5" customHeight="1" x14ac:dyDescent="0.3">
      <c r="A22" s="7" t="s">
        <v>29</v>
      </c>
      <c r="B22" s="110">
        <f>SUM(B23:B27)</f>
        <v>10</v>
      </c>
      <c r="C22" s="110">
        <f>SUM(C23:C27)</f>
        <v>8</v>
      </c>
      <c r="D22" s="35"/>
      <c r="E22" s="110">
        <f>SUM(E23:E27)</f>
        <v>8</v>
      </c>
      <c r="F22" s="35"/>
    </row>
    <row r="23" spans="1:7" ht="54.75" customHeight="1" x14ac:dyDescent="0.3">
      <c r="A23" s="8" t="s">
        <v>139</v>
      </c>
      <c r="B23" s="10">
        <v>2</v>
      </c>
      <c r="C23" s="10">
        <v>1</v>
      </c>
      <c r="D23" s="93" t="s">
        <v>442</v>
      </c>
      <c r="E23" s="10">
        <v>1</v>
      </c>
      <c r="F23" s="35"/>
    </row>
    <row r="24" spans="1:7" ht="44.25" customHeight="1" x14ac:dyDescent="0.3">
      <c r="A24" s="8" t="s">
        <v>145</v>
      </c>
      <c r="B24" s="10">
        <v>2</v>
      </c>
      <c r="C24" s="10">
        <v>1</v>
      </c>
      <c r="D24" s="93" t="s">
        <v>437</v>
      </c>
      <c r="E24" s="10">
        <v>1</v>
      </c>
      <c r="F24" s="35"/>
    </row>
    <row r="25" spans="1:7" ht="54" customHeight="1" x14ac:dyDescent="0.3">
      <c r="A25" s="28" t="s">
        <v>117</v>
      </c>
      <c r="B25" s="10">
        <v>2</v>
      </c>
      <c r="C25" s="10">
        <v>2</v>
      </c>
      <c r="D25" s="56" t="s">
        <v>321</v>
      </c>
      <c r="E25" s="10">
        <v>2</v>
      </c>
      <c r="F25" s="37" t="s">
        <v>118</v>
      </c>
    </row>
    <row r="26" spans="1:7" ht="50.4" x14ac:dyDescent="0.3">
      <c r="A26" s="8" t="s">
        <v>60</v>
      </c>
      <c r="B26" s="10">
        <v>2</v>
      </c>
      <c r="C26" s="10">
        <v>2</v>
      </c>
      <c r="D26" s="40"/>
      <c r="E26" s="10">
        <v>2</v>
      </c>
      <c r="F26" s="35"/>
    </row>
    <row r="27" spans="1:7" ht="70.5" customHeight="1" x14ac:dyDescent="0.3">
      <c r="A27" s="8" t="s">
        <v>142</v>
      </c>
      <c r="B27" s="10">
        <v>2</v>
      </c>
      <c r="C27" s="10">
        <v>2</v>
      </c>
      <c r="D27" s="37"/>
      <c r="E27" s="10">
        <v>2</v>
      </c>
      <c r="F27" s="37" t="s">
        <v>146</v>
      </c>
    </row>
    <row r="28" spans="1:7" ht="30.75" customHeight="1" x14ac:dyDescent="0.3">
      <c r="A28" s="7" t="s">
        <v>30</v>
      </c>
      <c r="B28" s="110">
        <f>SUM(B29:B32)</f>
        <v>8</v>
      </c>
      <c r="C28" s="110">
        <f>SUM(C29:C32)</f>
        <v>8</v>
      </c>
      <c r="D28" s="35"/>
      <c r="E28" s="110">
        <f>SUM(E29:E32)</f>
        <v>8</v>
      </c>
      <c r="F28" s="35"/>
    </row>
    <row r="29" spans="1:7" ht="50.4" x14ac:dyDescent="0.3">
      <c r="A29" s="9" t="s">
        <v>65</v>
      </c>
      <c r="B29" s="10">
        <v>2</v>
      </c>
      <c r="C29" s="10">
        <v>2</v>
      </c>
      <c r="D29" s="40"/>
      <c r="E29" s="10">
        <v>2</v>
      </c>
      <c r="F29" s="35"/>
    </row>
    <row r="30" spans="1:7" ht="67.2" x14ac:dyDescent="0.3">
      <c r="A30" s="28" t="s">
        <v>64</v>
      </c>
      <c r="B30" s="10">
        <v>2</v>
      </c>
      <c r="C30" s="10">
        <v>2</v>
      </c>
      <c r="D30" s="40"/>
      <c r="E30" s="10">
        <v>2</v>
      </c>
      <c r="F30" s="35"/>
    </row>
    <row r="31" spans="1:7" ht="33.6" x14ac:dyDescent="0.3">
      <c r="A31" s="9" t="s">
        <v>143</v>
      </c>
      <c r="B31" s="10">
        <v>2</v>
      </c>
      <c r="C31" s="10">
        <v>2</v>
      </c>
      <c r="D31" s="40"/>
      <c r="E31" s="10">
        <v>2</v>
      </c>
      <c r="F31" s="35"/>
    </row>
    <row r="32" spans="1:7" ht="33.6" x14ac:dyDescent="0.3">
      <c r="A32" s="28" t="s">
        <v>147</v>
      </c>
      <c r="B32" s="10">
        <v>2</v>
      </c>
      <c r="C32" s="10">
        <v>2</v>
      </c>
      <c r="D32" s="40"/>
      <c r="E32" s="10">
        <v>2</v>
      </c>
      <c r="F32" s="35"/>
      <c r="G32" s="87" t="s">
        <v>316</v>
      </c>
    </row>
    <row r="33" spans="1:6" s="5" customFormat="1" x14ac:dyDescent="0.3">
      <c r="A33" s="7" t="s">
        <v>31</v>
      </c>
      <c r="B33" s="110">
        <f>SUM(B34:B35)</f>
        <v>4</v>
      </c>
      <c r="C33" s="110">
        <f>SUM(C34:C35)</f>
        <v>4</v>
      </c>
      <c r="D33" s="35"/>
      <c r="E33" s="110">
        <f>SUM(E34:E35)</f>
        <v>4</v>
      </c>
      <c r="F33" s="35"/>
    </row>
    <row r="34" spans="1:6" s="5" customFormat="1" ht="33.6" x14ac:dyDescent="0.3">
      <c r="A34" s="8" t="s">
        <v>66</v>
      </c>
      <c r="B34" s="10">
        <v>2</v>
      </c>
      <c r="C34" s="10">
        <v>2</v>
      </c>
      <c r="D34" s="40"/>
      <c r="E34" s="10">
        <v>2</v>
      </c>
      <c r="F34" s="35"/>
    </row>
    <row r="35" spans="1:6" s="5" customFormat="1" ht="84" x14ac:dyDescent="0.3">
      <c r="A35" s="28" t="s">
        <v>148</v>
      </c>
      <c r="B35" s="10">
        <v>2</v>
      </c>
      <c r="C35" s="10">
        <v>2</v>
      </c>
      <c r="D35" s="40"/>
      <c r="E35" s="10">
        <v>2</v>
      </c>
      <c r="F35" s="35"/>
    </row>
    <row r="36" spans="1:6" s="5" customFormat="1" x14ac:dyDescent="0.3">
      <c r="A36" s="25" t="s">
        <v>32</v>
      </c>
      <c r="B36" s="110">
        <f>SUM(B37:B41)</f>
        <v>10</v>
      </c>
      <c r="C36" s="110">
        <f>SUM(C37:C41)</f>
        <v>7</v>
      </c>
      <c r="D36" s="35"/>
      <c r="E36" s="110">
        <f>SUM(E37:E41)</f>
        <v>7</v>
      </c>
      <c r="F36" s="35"/>
    </row>
    <row r="37" spans="1:6" s="5" customFormat="1" ht="50.4" x14ac:dyDescent="0.3">
      <c r="A37" s="8" t="s">
        <v>151</v>
      </c>
      <c r="B37" s="10">
        <v>2</v>
      </c>
      <c r="C37" s="10">
        <v>2</v>
      </c>
      <c r="D37" s="93" t="s">
        <v>414</v>
      </c>
      <c r="E37" s="10">
        <v>2</v>
      </c>
      <c r="F37" s="35"/>
    </row>
    <row r="38" spans="1:6" s="5" customFormat="1" ht="33.6" x14ac:dyDescent="0.3">
      <c r="A38" s="8" t="s">
        <v>152</v>
      </c>
      <c r="B38" s="10">
        <v>2</v>
      </c>
      <c r="C38" s="10">
        <v>2</v>
      </c>
      <c r="D38" s="93" t="s">
        <v>414</v>
      </c>
      <c r="E38" s="10">
        <v>2</v>
      </c>
      <c r="F38" s="35"/>
    </row>
    <row r="39" spans="1:6" s="5" customFormat="1" ht="50.4" x14ac:dyDescent="0.3">
      <c r="A39" s="28" t="s">
        <v>149</v>
      </c>
      <c r="B39" s="10">
        <v>2</v>
      </c>
      <c r="C39" s="10">
        <v>0</v>
      </c>
      <c r="D39" s="93"/>
      <c r="E39" s="21"/>
      <c r="F39" s="35"/>
    </row>
    <row r="40" spans="1:6" s="5" customFormat="1" ht="50.4" x14ac:dyDescent="0.3">
      <c r="A40" s="28" t="s">
        <v>129</v>
      </c>
      <c r="B40" s="10">
        <v>2</v>
      </c>
      <c r="C40" s="10">
        <v>1</v>
      </c>
      <c r="D40" s="93"/>
      <c r="E40" s="21">
        <v>1</v>
      </c>
      <c r="F40" s="35"/>
    </row>
    <row r="41" spans="1:6" s="5" customFormat="1" x14ac:dyDescent="0.3">
      <c r="A41" s="8" t="s">
        <v>63</v>
      </c>
      <c r="B41" s="10">
        <v>2</v>
      </c>
      <c r="C41" s="10">
        <v>2</v>
      </c>
      <c r="D41" s="40"/>
      <c r="E41" s="10">
        <v>2</v>
      </c>
      <c r="F41" s="35"/>
    </row>
    <row r="42" spans="1:6" s="5" customFormat="1" x14ac:dyDescent="0.3">
      <c r="A42" s="25" t="s">
        <v>34</v>
      </c>
      <c r="B42" s="6">
        <f>B43+B46</f>
        <v>10</v>
      </c>
      <c r="C42" s="6">
        <f>C43+C46</f>
        <v>4</v>
      </c>
      <c r="D42" s="35"/>
      <c r="E42" s="6">
        <f>E43+E46</f>
        <v>4</v>
      </c>
      <c r="F42" s="35"/>
    </row>
    <row r="43" spans="1:6" s="5" customFormat="1" x14ac:dyDescent="0.3">
      <c r="A43" s="25" t="s">
        <v>16</v>
      </c>
      <c r="B43" s="110">
        <f>SUM(B44:B45)</f>
        <v>4</v>
      </c>
      <c r="C43" s="110">
        <f>SUM(C44:C45)</f>
        <v>2</v>
      </c>
      <c r="D43" s="35"/>
      <c r="E43" s="110">
        <f>SUM(E44:E45)</f>
        <v>2</v>
      </c>
      <c r="F43" s="35"/>
    </row>
    <row r="44" spans="1:6" s="5" customFormat="1" ht="84" x14ac:dyDescent="0.3">
      <c r="A44" s="28" t="s">
        <v>47</v>
      </c>
      <c r="B44" s="10">
        <v>2</v>
      </c>
      <c r="C44" s="10">
        <v>2</v>
      </c>
      <c r="D44" s="37"/>
      <c r="E44" s="10">
        <v>2</v>
      </c>
      <c r="F44" s="37" t="s">
        <v>122</v>
      </c>
    </row>
    <row r="45" spans="1:6" s="5" customFormat="1" ht="50.4" x14ac:dyDescent="0.3">
      <c r="A45" s="28" t="s">
        <v>48</v>
      </c>
      <c r="B45" s="10">
        <v>2</v>
      </c>
      <c r="C45" s="10">
        <v>0</v>
      </c>
      <c r="D45" s="93" t="s">
        <v>332</v>
      </c>
      <c r="E45" s="21"/>
      <c r="F45" s="35"/>
    </row>
    <row r="46" spans="1:6" s="5" customFormat="1" x14ac:dyDescent="0.3">
      <c r="A46" s="25" t="s">
        <v>35</v>
      </c>
      <c r="B46" s="110">
        <f>SUM(B47:B49)</f>
        <v>6</v>
      </c>
      <c r="C46" s="110">
        <f>SUM(C47:C49)</f>
        <v>2</v>
      </c>
      <c r="D46" s="35"/>
      <c r="E46" s="110">
        <f>SUM(E47:E49)</f>
        <v>2</v>
      </c>
      <c r="F46" s="35"/>
    </row>
    <row r="47" spans="1:6" s="5" customFormat="1" ht="33.6" x14ac:dyDescent="0.3">
      <c r="A47" s="8" t="s">
        <v>50</v>
      </c>
      <c r="B47" s="10">
        <v>2</v>
      </c>
      <c r="C47" s="10">
        <v>1</v>
      </c>
      <c r="D47" s="56" t="s">
        <v>37</v>
      </c>
      <c r="E47" s="21">
        <v>1</v>
      </c>
      <c r="F47" s="35" t="s">
        <v>37</v>
      </c>
    </row>
    <row r="48" spans="1:6" s="5" customFormat="1" ht="33.6" x14ac:dyDescent="0.3">
      <c r="A48" s="8" t="s">
        <v>67</v>
      </c>
      <c r="B48" s="10">
        <v>2</v>
      </c>
      <c r="C48" s="10">
        <v>0</v>
      </c>
      <c r="D48" s="56" t="s">
        <v>338</v>
      </c>
      <c r="E48" s="10"/>
      <c r="F48" s="35"/>
    </row>
    <row r="49" spans="1:6" s="5" customFormat="1" ht="33.6" x14ac:dyDescent="0.3">
      <c r="A49" s="29" t="s">
        <v>153</v>
      </c>
      <c r="B49" s="10">
        <v>2</v>
      </c>
      <c r="C49" s="10">
        <v>1</v>
      </c>
      <c r="D49" s="105" t="s">
        <v>354</v>
      </c>
      <c r="E49" s="10">
        <v>1</v>
      </c>
      <c r="F49" s="35"/>
    </row>
    <row r="50" spans="1:6" s="5" customFormat="1" ht="21.75" customHeight="1" x14ac:dyDescent="0.3">
      <c r="A50" s="108" t="s">
        <v>5</v>
      </c>
      <c r="B50" s="6">
        <f>B13+B16+B42</f>
        <v>54</v>
      </c>
      <c r="C50" s="6">
        <f>C13+C16+C42</f>
        <v>41</v>
      </c>
      <c r="D50" s="48"/>
      <c r="E50" s="6">
        <f>E13+E16+E42</f>
        <v>41</v>
      </c>
      <c r="F50" s="35"/>
    </row>
    <row r="51" spans="1:6" s="5" customFormat="1" ht="21.75" customHeight="1" x14ac:dyDescent="0.3">
      <c r="A51" s="110" t="s">
        <v>6</v>
      </c>
      <c r="B51" s="6">
        <v>100</v>
      </c>
      <c r="C51" s="228">
        <f>ROUND(C50/B50*100,0)</f>
        <v>76</v>
      </c>
      <c r="D51" s="228"/>
      <c r="E51" s="242">
        <f>ROUND(E50/B50*100,0)</f>
        <v>76</v>
      </c>
      <c r="F51" s="243"/>
    </row>
    <row r="52" spans="1:6" s="5" customFormat="1" ht="21.75" customHeight="1" x14ac:dyDescent="0.3">
      <c r="A52" s="110" t="s">
        <v>7</v>
      </c>
      <c r="B52" s="10"/>
      <c r="C52" s="228" t="str">
        <f>IF(AND(AND(C14=2,C15=2),C51&gt;=80),"Loại A",IF(AND(AND(C14=2,C15=2),C51&gt;=65),"Loại B",IF(AND(AND(C14=2,C15=2),C51&gt;=50),"Loại C",IF(AND(AND(C14=2,C15=2),C51&lt;50),"Không đạt chuẩn",IF(OR(C14&lt;2,C15&lt;2),"Không đạt chuẩn")))))</f>
        <v>Không đạt chuẩn</v>
      </c>
      <c r="D52" s="228"/>
      <c r="E52" s="228" t="str">
        <f>IF(AND(AND(E14=2,E15=2),E51&gt;=80),"Loại A",IF(AND(AND(E14=2,E15=2),E51&gt;=65),"Loại B",IF(AND(AND(E14=2,E15=2),E51&gt;=50),"Loại C",IF(AND(AND(E14=2,E15=2),E51&lt;50),"Không đạt chuẩn",IF(OR(E14&lt;2,E15&lt;2),"Không đạt chuẩn")))))</f>
        <v>Không đạt chuẩn</v>
      </c>
      <c r="F52" s="228"/>
    </row>
    <row r="53" spans="1:6" s="5" customFormat="1" x14ac:dyDescent="0.3">
      <c r="A53" s="12"/>
    </row>
    <row r="54" spans="1:6" s="5" customFormat="1" x14ac:dyDescent="0.3">
      <c r="A54" s="109" t="s">
        <v>448</v>
      </c>
      <c r="D54" s="221" t="s">
        <v>438</v>
      </c>
      <c r="E54" s="221"/>
      <c r="F54" s="221"/>
    </row>
    <row r="55" spans="1:6" s="5" customFormat="1" x14ac:dyDescent="0.3">
      <c r="A55" s="111" t="s">
        <v>8</v>
      </c>
      <c r="D55" s="223" t="s">
        <v>427</v>
      </c>
      <c r="E55" s="223"/>
      <c r="F55" s="223"/>
    </row>
    <row r="56" spans="1:6" s="5" customFormat="1" x14ac:dyDescent="0.3">
      <c r="A56" s="109"/>
      <c r="D56" s="221"/>
      <c r="E56" s="221"/>
      <c r="F56" s="221"/>
    </row>
    <row r="57" spans="1:6" s="5" customFormat="1" x14ac:dyDescent="0.3">
      <c r="A57" s="109"/>
      <c r="D57" s="109"/>
      <c r="E57" s="109"/>
      <c r="F57" s="109"/>
    </row>
    <row r="58" spans="1:6" s="5" customFormat="1" x14ac:dyDescent="0.3">
      <c r="A58" s="109"/>
      <c r="D58" s="109"/>
      <c r="E58" s="109"/>
      <c r="F58" s="109"/>
    </row>
    <row r="61" spans="1:6" s="5" customFormat="1" x14ac:dyDescent="0.3">
      <c r="A61" s="106" t="s">
        <v>199</v>
      </c>
      <c r="D61" s="220" t="s">
        <v>179</v>
      </c>
      <c r="E61" s="220"/>
      <c r="F61" s="220"/>
    </row>
  </sheetData>
  <mergeCells count="14">
    <mergeCell ref="D61:F61"/>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20" priority="6" stopIfTrue="1" operator="equal">
      <formula>1</formula>
    </cfRule>
    <cfRule type="cellIs" dxfId="19" priority="7" stopIfTrue="1" operator="equal">
      <formula>0</formula>
    </cfRule>
  </conditionalFormatting>
  <conditionalFormatting sqref="E19:E21 B19:C49 E23:E24 D22:E22 E29:E32 D28:E28 E34:E35 D33:E33 E37:E41 D36:E36 E45 D42:E43 E47:E49 D46:E46 E26">
    <cfRule type="cellIs" dxfId="18" priority="5" stopIfTrue="1" operator="equal">
      <formula>0</formula>
    </cfRule>
  </conditionalFormatting>
  <conditionalFormatting sqref="E19:E21 E23:E24 E29:E32 E34:E35 E37:E41 E45 E47:E49 E26">
    <cfRule type="cellIs" dxfId="17" priority="4" stopIfTrue="1" operator="equal">
      <formula>1</formula>
    </cfRule>
  </conditionalFormatting>
  <conditionalFormatting sqref="E25">
    <cfRule type="cellIs" dxfId="16" priority="3" stopIfTrue="1" operator="equal">
      <formula>0</formula>
    </cfRule>
  </conditionalFormatting>
  <conditionalFormatting sqref="E27">
    <cfRule type="cellIs" dxfId="15" priority="2" stopIfTrue="1" operator="equal">
      <formula>0</formula>
    </cfRule>
  </conditionalFormatting>
  <conditionalFormatting sqref="E44">
    <cfRule type="cellIs" dxfId="14" priority="1" stopIfTrue="1" operator="equal">
      <formula>0</formula>
    </cfRule>
  </conditionalFormatting>
  <pageMargins left="0.35" right="0.2" top="0.28000000000000003" bottom="0.27" header="0.17" footer="0.17"/>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1"/>
  <sheetViews>
    <sheetView topLeftCell="A40" zoomScale="80" zoomScaleNormal="80" workbookViewId="0">
      <selection activeCell="D50" sqref="D50"/>
    </sheetView>
  </sheetViews>
  <sheetFormatPr defaultColWidth="8.90625" defaultRowHeight="16.8" x14ac:dyDescent="0.3"/>
  <cols>
    <col min="1" max="1" width="48.1796875" style="5" customWidth="1"/>
    <col min="2" max="2" width="8.08984375" style="5" customWidth="1"/>
    <col min="3" max="3" width="12.08984375" style="5" customWidth="1"/>
    <col min="4" max="4" width="20" style="89" customWidth="1"/>
    <col min="5" max="5" width="11.6328125" style="5" customWidth="1"/>
    <col min="6" max="6" width="22.6328125" style="89" customWidth="1"/>
    <col min="7" max="7" width="24.6328125" style="87"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439</v>
      </c>
      <c r="B4" s="226"/>
      <c r="C4" s="226"/>
      <c r="D4" s="226"/>
      <c r="E4" s="226"/>
      <c r="F4" s="226"/>
    </row>
    <row r="5" spans="1:7" ht="18" x14ac:dyDescent="0.3">
      <c r="A5" s="11" t="s">
        <v>422</v>
      </c>
    </row>
    <row r="6" spans="1:7" ht="18" customHeight="1" x14ac:dyDescent="0.3">
      <c r="A6" s="11" t="s">
        <v>227</v>
      </c>
    </row>
    <row r="7" spans="1:7" ht="19.5" customHeight="1" x14ac:dyDescent="0.3">
      <c r="A7" s="20" t="s">
        <v>441</v>
      </c>
    </row>
    <row r="8" spans="1:7" ht="19.5" customHeight="1" x14ac:dyDescent="0.3">
      <c r="A8" s="11" t="s">
        <v>282</v>
      </c>
    </row>
    <row r="9" spans="1:7" ht="21.75" customHeight="1" x14ac:dyDescent="0.3">
      <c r="A9" s="11" t="s">
        <v>283</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91" t="s">
        <v>4</v>
      </c>
      <c r="E12" s="22" t="s">
        <v>3</v>
      </c>
      <c r="F12" s="91" t="s">
        <v>4</v>
      </c>
    </row>
    <row r="13" spans="1:7" ht="33.6" x14ac:dyDescent="0.3">
      <c r="A13" s="27" t="s">
        <v>56</v>
      </c>
      <c r="B13" s="6">
        <f>SUM(B14:B15)</f>
        <v>4</v>
      </c>
      <c r="C13" s="6">
        <f>SUM(C14:C15)</f>
        <v>2</v>
      </c>
      <c r="D13" s="97"/>
      <c r="E13" s="6">
        <f>SUM(E14:E15)</f>
        <v>2</v>
      </c>
      <c r="F13" s="88"/>
    </row>
    <row r="14" spans="1:7" ht="33.6" x14ac:dyDescent="0.3">
      <c r="A14" s="8" t="s">
        <v>53</v>
      </c>
      <c r="B14" s="10">
        <v>2</v>
      </c>
      <c r="C14" s="10">
        <v>2</v>
      </c>
      <c r="D14" s="97" t="s">
        <v>510</v>
      </c>
      <c r="E14" s="10">
        <v>2</v>
      </c>
      <c r="F14" s="97"/>
    </row>
    <row r="15" spans="1:7" ht="50.4" x14ac:dyDescent="0.3">
      <c r="A15" s="8" t="s">
        <v>55</v>
      </c>
      <c r="B15" s="10">
        <v>2</v>
      </c>
      <c r="C15" s="10"/>
      <c r="D15" s="97"/>
      <c r="E15" s="10"/>
      <c r="F15" s="97"/>
      <c r="G15" s="95"/>
    </row>
    <row r="16" spans="1:7" ht="26.25" customHeight="1" x14ac:dyDescent="0.3">
      <c r="A16" s="27" t="s">
        <v>42</v>
      </c>
      <c r="B16" s="6">
        <f>B17+B22+B28+B33+B36</f>
        <v>40</v>
      </c>
      <c r="C16" s="6">
        <f>C17+C22+C28+C33+C36</f>
        <v>36</v>
      </c>
      <c r="D16" s="97"/>
      <c r="E16" s="6">
        <f>E17+E22+E28+E33+E36</f>
        <v>36</v>
      </c>
      <c r="F16" s="97"/>
    </row>
    <row r="17" spans="1:7" ht="22.5" customHeight="1" x14ac:dyDescent="0.3">
      <c r="A17" s="7" t="s">
        <v>27</v>
      </c>
      <c r="B17" s="123">
        <f>SUM(B18:B21)</f>
        <v>8</v>
      </c>
      <c r="C17" s="123">
        <f>SUM(C18:C21)</f>
        <v>8</v>
      </c>
      <c r="D17" s="97"/>
      <c r="E17" s="123">
        <f>SUM(E18:E21)</f>
        <v>8</v>
      </c>
      <c r="F17" s="97"/>
    </row>
    <row r="18" spans="1:7" ht="50.4" x14ac:dyDescent="0.3">
      <c r="A18" s="8" t="s">
        <v>41</v>
      </c>
      <c r="B18" s="10">
        <v>2</v>
      </c>
      <c r="C18" s="10">
        <v>2</v>
      </c>
      <c r="D18" s="97"/>
      <c r="E18" s="10">
        <v>2</v>
      </c>
      <c r="F18" s="97"/>
    </row>
    <row r="19" spans="1:7" ht="50.4" x14ac:dyDescent="0.3">
      <c r="A19" s="28" t="s">
        <v>82</v>
      </c>
      <c r="B19" s="10">
        <v>2</v>
      </c>
      <c r="C19" s="10">
        <v>2</v>
      </c>
      <c r="D19" s="93"/>
      <c r="E19" s="10">
        <v>2</v>
      </c>
      <c r="F19" s="97"/>
    </row>
    <row r="20" spans="1:7" ht="56.25" customHeight="1" x14ac:dyDescent="0.3">
      <c r="A20" s="28" t="s">
        <v>57</v>
      </c>
      <c r="B20" s="10">
        <v>2</v>
      </c>
      <c r="C20" s="10">
        <v>2</v>
      </c>
      <c r="D20" s="93"/>
      <c r="E20" s="10">
        <v>2</v>
      </c>
      <c r="F20" s="97"/>
    </row>
    <row r="21" spans="1:7" ht="48.75" customHeight="1" x14ac:dyDescent="0.3">
      <c r="A21" s="29" t="s">
        <v>58</v>
      </c>
      <c r="B21" s="10">
        <v>2</v>
      </c>
      <c r="C21" s="10">
        <v>2</v>
      </c>
      <c r="D21" s="93"/>
      <c r="E21" s="10">
        <v>2</v>
      </c>
      <c r="F21" s="97"/>
    </row>
    <row r="22" spans="1:7" ht="22.5" customHeight="1" x14ac:dyDescent="0.3">
      <c r="A22" s="7" t="s">
        <v>29</v>
      </c>
      <c r="B22" s="123">
        <f>SUM(B23:B27)</f>
        <v>10</v>
      </c>
      <c r="C22" s="123">
        <f>SUM(C23:C27)</f>
        <v>9</v>
      </c>
      <c r="D22" s="97"/>
      <c r="E22" s="123">
        <f>SUM(E23:E27)</f>
        <v>9</v>
      </c>
      <c r="F22" s="97"/>
    </row>
    <row r="23" spans="1:7" ht="54.75" customHeight="1" x14ac:dyDescent="0.3">
      <c r="A23" s="8" t="s">
        <v>139</v>
      </c>
      <c r="B23" s="10">
        <v>2</v>
      </c>
      <c r="C23" s="10">
        <v>2</v>
      </c>
      <c r="D23" s="93" t="s">
        <v>455</v>
      </c>
      <c r="E23" s="10">
        <v>2</v>
      </c>
      <c r="F23" s="97"/>
    </row>
    <row r="24" spans="1:7" ht="44.25" customHeight="1" x14ac:dyDescent="0.3">
      <c r="A24" s="8" t="s">
        <v>145</v>
      </c>
      <c r="B24" s="10">
        <v>2</v>
      </c>
      <c r="C24" s="10">
        <v>1</v>
      </c>
      <c r="D24" s="93" t="s">
        <v>440</v>
      </c>
      <c r="E24" s="10">
        <v>1</v>
      </c>
      <c r="F24" s="97"/>
    </row>
    <row r="25" spans="1:7" ht="54" customHeight="1" x14ac:dyDescent="0.3">
      <c r="A25" s="28" t="s">
        <v>117</v>
      </c>
      <c r="B25" s="10">
        <v>2</v>
      </c>
      <c r="C25" s="10">
        <v>2</v>
      </c>
      <c r="D25" s="56" t="s">
        <v>321</v>
      </c>
      <c r="E25" s="10">
        <v>2</v>
      </c>
      <c r="F25" s="56" t="s">
        <v>118</v>
      </c>
    </row>
    <row r="26" spans="1:7" ht="50.4" x14ac:dyDescent="0.3">
      <c r="A26" s="8" t="s">
        <v>60</v>
      </c>
      <c r="B26" s="10">
        <v>2</v>
      </c>
      <c r="C26" s="10">
        <v>2</v>
      </c>
      <c r="D26" s="93"/>
      <c r="E26" s="10">
        <v>2</v>
      </c>
      <c r="F26" s="97"/>
    </row>
    <row r="27" spans="1:7" ht="70.5" customHeight="1" x14ac:dyDescent="0.3">
      <c r="A27" s="8" t="s">
        <v>142</v>
      </c>
      <c r="B27" s="10">
        <v>2</v>
      </c>
      <c r="C27" s="10">
        <v>2</v>
      </c>
      <c r="D27" s="56"/>
      <c r="E27" s="10">
        <v>2</v>
      </c>
      <c r="F27" s="56" t="s">
        <v>146</v>
      </c>
    </row>
    <row r="28" spans="1:7" ht="30.75" customHeight="1" x14ac:dyDescent="0.3">
      <c r="A28" s="7" t="s">
        <v>30</v>
      </c>
      <c r="B28" s="123">
        <f>SUM(B29:B32)</f>
        <v>8</v>
      </c>
      <c r="C28" s="123">
        <f>SUM(C29:C32)</f>
        <v>8</v>
      </c>
      <c r="D28" s="97"/>
      <c r="E28" s="123">
        <f>SUM(E29:E32)</f>
        <v>8</v>
      </c>
      <c r="F28" s="97"/>
    </row>
    <row r="29" spans="1:7" ht="50.4" x14ac:dyDescent="0.3">
      <c r="A29" s="9" t="s">
        <v>65</v>
      </c>
      <c r="B29" s="10">
        <v>2</v>
      </c>
      <c r="C29" s="10">
        <v>2</v>
      </c>
      <c r="D29" s="93"/>
      <c r="E29" s="10">
        <v>2</v>
      </c>
      <c r="F29" s="97"/>
    </row>
    <row r="30" spans="1:7" ht="67.2" x14ac:dyDescent="0.3">
      <c r="A30" s="28" t="s">
        <v>64</v>
      </c>
      <c r="B30" s="10">
        <v>2</v>
      </c>
      <c r="C30" s="10">
        <v>2</v>
      </c>
      <c r="D30" s="93"/>
      <c r="E30" s="10">
        <v>2</v>
      </c>
      <c r="F30" s="97"/>
    </row>
    <row r="31" spans="1:7" ht="33.6" x14ac:dyDescent="0.3">
      <c r="A31" s="9" t="s">
        <v>143</v>
      </c>
      <c r="B31" s="10">
        <v>2</v>
      </c>
      <c r="C31" s="10">
        <v>2</v>
      </c>
      <c r="D31" s="93"/>
      <c r="E31" s="10">
        <v>2</v>
      </c>
      <c r="F31" s="97"/>
    </row>
    <row r="32" spans="1:7" ht="33.6" x14ac:dyDescent="0.3">
      <c r="A32" s="28" t="s">
        <v>147</v>
      </c>
      <c r="B32" s="10">
        <v>2</v>
      </c>
      <c r="C32" s="10">
        <v>2</v>
      </c>
      <c r="D32" s="93"/>
      <c r="E32" s="10">
        <v>2</v>
      </c>
      <c r="F32" s="97"/>
      <c r="G32" s="87" t="s">
        <v>316</v>
      </c>
    </row>
    <row r="33" spans="1:6" s="5" customFormat="1" x14ac:dyDescent="0.3">
      <c r="A33" s="7" t="s">
        <v>31</v>
      </c>
      <c r="B33" s="123">
        <f>SUM(B34:B35)</f>
        <v>4</v>
      </c>
      <c r="C33" s="123">
        <f>SUM(C34:C35)</f>
        <v>4</v>
      </c>
      <c r="D33" s="97"/>
      <c r="E33" s="123">
        <f>SUM(E34:E35)</f>
        <v>4</v>
      </c>
      <c r="F33" s="97"/>
    </row>
    <row r="34" spans="1:6" s="5" customFormat="1" ht="33.6" x14ac:dyDescent="0.3">
      <c r="A34" s="8" t="s">
        <v>66</v>
      </c>
      <c r="B34" s="10">
        <v>2</v>
      </c>
      <c r="C34" s="10">
        <v>2</v>
      </c>
      <c r="D34" s="93"/>
      <c r="E34" s="10">
        <v>2</v>
      </c>
      <c r="F34" s="97"/>
    </row>
    <row r="35" spans="1:6" s="5" customFormat="1" ht="84" x14ac:dyDescent="0.3">
      <c r="A35" s="28" t="s">
        <v>148</v>
      </c>
      <c r="B35" s="10">
        <v>2</v>
      </c>
      <c r="C35" s="10">
        <v>2</v>
      </c>
      <c r="D35" s="93"/>
      <c r="E35" s="10">
        <v>2</v>
      </c>
      <c r="F35" s="97"/>
    </row>
    <row r="36" spans="1:6" s="5" customFormat="1" x14ac:dyDescent="0.3">
      <c r="A36" s="25" t="s">
        <v>32</v>
      </c>
      <c r="B36" s="123">
        <f>SUM(B37:B41)</f>
        <v>10</v>
      </c>
      <c r="C36" s="123">
        <f>SUM(C37:C41)</f>
        <v>7</v>
      </c>
      <c r="D36" s="97"/>
      <c r="E36" s="123">
        <f>SUM(E37:E41)</f>
        <v>7</v>
      </c>
      <c r="F36" s="97"/>
    </row>
    <row r="37" spans="1:6" s="5" customFormat="1" ht="50.4" x14ac:dyDescent="0.3">
      <c r="A37" s="8" t="s">
        <v>151</v>
      </c>
      <c r="B37" s="10">
        <v>2</v>
      </c>
      <c r="C37" s="10">
        <v>2</v>
      </c>
      <c r="D37" s="93" t="s">
        <v>414</v>
      </c>
      <c r="E37" s="10">
        <v>2</v>
      </c>
      <c r="F37" s="97"/>
    </row>
    <row r="38" spans="1:6" s="5" customFormat="1" ht="33.6" x14ac:dyDescent="0.3">
      <c r="A38" s="8" t="s">
        <v>152</v>
      </c>
      <c r="B38" s="10">
        <v>2</v>
      </c>
      <c r="C38" s="10">
        <v>2</v>
      </c>
      <c r="D38" s="93" t="s">
        <v>414</v>
      </c>
      <c r="E38" s="10">
        <v>2</v>
      </c>
      <c r="F38" s="97"/>
    </row>
    <row r="39" spans="1:6" s="5" customFormat="1" ht="50.4" x14ac:dyDescent="0.3">
      <c r="A39" s="28" t="s">
        <v>149</v>
      </c>
      <c r="B39" s="10">
        <v>2</v>
      </c>
      <c r="C39" s="10">
        <v>0</v>
      </c>
      <c r="D39" s="93"/>
      <c r="E39" s="21">
        <v>0</v>
      </c>
      <c r="F39" s="97"/>
    </row>
    <row r="40" spans="1:6" s="5" customFormat="1" ht="50.4" x14ac:dyDescent="0.3">
      <c r="A40" s="28" t="s">
        <v>129</v>
      </c>
      <c r="B40" s="10">
        <v>2</v>
      </c>
      <c r="C40" s="10">
        <v>1</v>
      </c>
      <c r="D40" s="93"/>
      <c r="E40" s="21">
        <v>1</v>
      </c>
      <c r="F40" s="97"/>
    </row>
    <row r="41" spans="1:6" s="5" customFormat="1" x14ac:dyDescent="0.3">
      <c r="A41" s="8" t="s">
        <v>63</v>
      </c>
      <c r="B41" s="10">
        <v>2</v>
      </c>
      <c r="C41" s="10">
        <v>2</v>
      </c>
      <c r="D41" s="93"/>
      <c r="E41" s="10">
        <v>2</v>
      </c>
      <c r="F41" s="97"/>
    </row>
    <row r="42" spans="1:6" s="5" customFormat="1" x14ac:dyDescent="0.3">
      <c r="A42" s="25" t="s">
        <v>34</v>
      </c>
      <c r="B42" s="6">
        <f>B43+B46</f>
        <v>10</v>
      </c>
      <c r="C42" s="6">
        <f>C43+C46</f>
        <v>3</v>
      </c>
      <c r="D42" s="97"/>
      <c r="E42" s="6">
        <f>E43+E46</f>
        <v>3</v>
      </c>
      <c r="F42" s="97"/>
    </row>
    <row r="43" spans="1:6" s="5" customFormat="1" x14ac:dyDescent="0.3">
      <c r="A43" s="25" t="s">
        <v>16</v>
      </c>
      <c r="B43" s="123">
        <f>SUM(B44:B45)</f>
        <v>4</v>
      </c>
      <c r="C43" s="123">
        <f>SUM(C44:C45)</f>
        <v>2</v>
      </c>
      <c r="D43" s="97"/>
      <c r="E43" s="123">
        <f>SUM(E44:E45)</f>
        <v>2</v>
      </c>
      <c r="F43" s="97"/>
    </row>
    <row r="44" spans="1:6" s="5" customFormat="1" ht="84" x14ac:dyDescent="0.3">
      <c r="A44" s="28" t="s">
        <v>47</v>
      </c>
      <c r="B44" s="10">
        <v>2</v>
      </c>
      <c r="C44" s="10">
        <v>2</v>
      </c>
      <c r="D44" s="56"/>
      <c r="E44" s="10">
        <v>2</v>
      </c>
      <c r="F44" s="56" t="s">
        <v>122</v>
      </c>
    </row>
    <row r="45" spans="1:6" s="5" customFormat="1" ht="50.4" x14ac:dyDescent="0.3">
      <c r="A45" s="28" t="s">
        <v>48</v>
      </c>
      <c r="B45" s="10">
        <v>2</v>
      </c>
      <c r="C45" s="10">
        <v>0</v>
      </c>
      <c r="D45" s="93" t="s">
        <v>332</v>
      </c>
      <c r="E45" s="21">
        <v>0</v>
      </c>
      <c r="F45" s="97"/>
    </row>
    <row r="46" spans="1:6" s="5" customFormat="1" x14ac:dyDescent="0.3">
      <c r="A46" s="25" t="s">
        <v>35</v>
      </c>
      <c r="B46" s="123">
        <f>SUM(B47:B49)</f>
        <v>6</v>
      </c>
      <c r="C46" s="123">
        <f>SUM(C47:C49)</f>
        <v>1</v>
      </c>
      <c r="D46" s="97"/>
      <c r="E46" s="123">
        <f>SUM(E47:E49)</f>
        <v>1</v>
      </c>
      <c r="F46" s="97"/>
    </row>
    <row r="47" spans="1:6" s="5" customFormat="1" ht="33.6" x14ac:dyDescent="0.3">
      <c r="A47" s="8" t="s">
        <v>50</v>
      </c>
      <c r="B47" s="10">
        <v>2</v>
      </c>
      <c r="C47" s="10">
        <v>0</v>
      </c>
      <c r="D47" s="56" t="s">
        <v>37</v>
      </c>
      <c r="E47" s="21">
        <v>0</v>
      </c>
      <c r="F47" s="97" t="s">
        <v>37</v>
      </c>
    </row>
    <row r="48" spans="1:6" s="5" customFormat="1" ht="33.6" x14ac:dyDescent="0.3">
      <c r="A48" s="8" t="s">
        <v>67</v>
      </c>
      <c r="B48" s="10">
        <v>2</v>
      </c>
      <c r="C48" s="10">
        <v>0</v>
      </c>
      <c r="D48" s="56" t="s">
        <v>338</v>
      </c>
      <c r="E48" s="10">
        <v>0</v>
      </c>
      <c r="F48" s="97"/>
    </row>
    <row r="49" spans="1:6" s="5" customFormat="1" ht="33.6" x14ac:dyDescent="0.3">
      <c r="A49" s="29" t="s">
        <v>153</v>
      </c>
      <c r="B49" s="10">
        <v>2</v>
      </c>
      <c r="C49" s="10">
        <v>1</v>
      </c>
      <c r="D49" s="185" t="s">
        <v>354</v>
      </c>
      <c r="E49" s="10">
        <v>1</v>
      </c>
      <c r="F49" s="97"/>
    </row>
    <row r="50" spans="1:6" s="5" customFormat="1" x14ac:dyDescent="0.3">
      <c r="A50" s="121" t="s">
        <v>5</v>
      </c>
      <c r="B50" s="6">
        <f>B13+B16+B42</f>
        <v>54</v>
      </c>
      <c r="C50" s="6">
        <f>C13+C16+C42</f>
        <v>41</v>
      </c>
      <c r="D50" s="98"/>
      <c r="E50" s="6">
        <f>E13+E16+E42</f>
        <v>41</v>
      </c>
      <c r="F50" s="97"/>
    </row>
    <row r="51" spans="1:6" s="5" customFormat="1" x14ac:dyDescent="0.3">
      <c r="A51" s="123" t="s">
        <v>6</v>
      </c>
      <c r="B51" s="6">
        <v>100</v>
      </c>
      <c r="C51" s="228">
        <f>ROUND(C50/B50*100,0)</f>
        <v>76</v>
      </c>
      <c r="D51" s="228"/>
      <c r="E51" s="242">
        <f>ROUND(E50/B50*100,0)</f>
        <v>76</v>
      </c>
      <c r="F51" s="243"/>
    </row>
    <row r="52" spans="1:6" s="5" customFormat="1" x14ac:dyDescent="0.3">
      <c r="A52" s="123" t="s">
        <v>7</v>
      </c>
      <c r="B52" s="10"/>
      <c r="C52" s="228" t="str">
        <f>IF(AND(AND(C14=2,C15=2),C51&gt;=80),"Loại A",IF(AND(AND(C14=2,C15=2),C51&gt;=65),"Loại B",IF(AND(AND(C14=2,C15=2),C51&gt;=50),"Loại C",IF(AND(AND(C14=2,C15=2),C51&lt;50),"Không đạt chuẩn",IF(OR(C14&lt;2,C15&lt;2),"Không đạt chuẩn")))))</f>
        <v>Không đạt chuẩn</v>
      </c>
      <c r="D52" s="228"/>
      <c r="E52" s="228" t="str">
        <f>IF(AND(AND(E14=2,E15=2),E51&gt;=80),"Loại A",IF(AND(AND(E14=2,E15=2),E51&gt;=65),"Loại B",IF(AND(AND(E14=2,E15=2),E51&gt;=50),"Loại C",IF(AND(AND(E14=2,E15=2),E51&lt;50),"Không đạt chuẩn",IF(OR(E14&lt;2,E15&lt;2),"Không đạt chuẩn")))))</f>
        <v>Không đạt chuẩn</v>
      </c>
      <c r="F52" s="228"/>
    </row>
    <row r="53" spans="1:6" s="5" customFormat="1" x14ac:dyDescent="0.3">
      <c r="A53" s="12"/>
      <c r="D53" s="89"/>
      <c r="F53" s="89"/>
    </row>
    <row r="54" spans="1:6" s="5" customFormat="1" x14ac:dyDescent="0.3">
      <c r="A54" s="122" t="s">
        <v>503</v>
      </c>
      <c r="D54" s="221" t="s">
        <v>443</v>
      </c>
      <c r="E54" s="221"/>
      <c r="F54" s="221"/>
    </row>
    <row r="55" spans="1:6" s="5" customFormat="1" x14ac:dyDescent="0.3">
      <c r="A55" s="124" t="s">
        <v>426</v>
      </c>
      <c r="D55" s="223" t="s">
        <v>427</v>
      </c>
      <c r="E55" s="223"/>
      <c r="F55" s="223"/>
    </row>
    <row r="56" spans="1:6" s="5" customFormat="1" x14ac:dyDescent="0.3">
      <c r="A56" s="122"/>
      <c r="D56" s="221"/>
      <c r="E56" s="221"/>
      <c r="F56" s="221"/>
    </row>
    <row r="57" spans="1:6" s="5" customFormat="1" x14ac:dyDescent="0.3">
      <c r="A57" s="122"/>
      <c r="D57" s="167"/>
      <c r="E57" s="122"/>
      <c r="F57" s="167"/>
    </row>
    <row r="58" spans="1:6" s="5" customFormat="1" x14ac:dyDescent="0.3">
      <c r="A58" s="122"/>
      <c r="D58" s="167"/>
      <c r="E58" s="122"/>
      <c r="F58" s="167"/>
    </row>
    <row r="61" spans="1:6" s="5" customFormat="1" x14ac:dyDescent="0.3">
      <c r="A61" s="106" t="s">
        <v>202</v>
      </c>
      <c r="D61" s="229" t="s">
        <v>179</v>
      </c>
      <c r="E61" s="229"/>
      <c r="F61" s="229"/>
    </row>
  </sheetData>
  <mergeCells count="14">
    <mergeCell ref="D61:F61"/>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3" priority="6" stopIfTrue="1" operator="equal">
      <formula>1</formula>
    </cfRule>
    <cfRule type="cellIs" dxfId="12" priority="7" stopIfTrue="1" operator="equal">
      <formula>0</formula>
    </cfRule>
  </conditionalFormatting>
  <conditionalFormatting sqref="E19:E21 B19:C49 E23:E24 D22:E22 E29:E32 D28:E28 E34:E35 D33:E33 E37:E41 D36:E36 E45 D42:E43 E47:E49 D46:E46 E26">
    <cfRule type="cellIs" dxfId="11" priority="5" stopIfTrue="1" operator="equal">
      <formula>0</formula>
    </cfRule>
  </conditionalFormatting>
  <conditionalFormatting sqref="E19:E21 E23:E24 E29:E32 E34:E35 E37:E41 E45 E47:E49 E26">
    <cfRule type="cellIs" dxfId="10" priority="4" stopIfTrue="1" operator="equal">
      <formula>1</formula>
    </cfRule>
  </conditionalFormatting>
  <conditionalFormatting sqref="E25">
    <cfRule type="cellIs" dxfId="9" priority="3" stopIfTrue="1" operator="equal">
      <formula>0</formula>
    </cfRule>
  </conditionalFormatting>
  <conditionalFormatting sqref="E27">
    <cfRule type="cellIs" dxfId="8" priority="2" stopIfTrue="1" operator="equal">
      <formula>0</formula>
    </cfRule>
  </conditionalFormatting>
  <conditionalFormatting sqref="E44">
    <cfRule type="cellIs" dxfId="7" priority="1" stopIfTrue="1" operator="equal">
      <formula>0</formula>
    </cfRule>
  </conditionalFormatting>
  <pageMargins left="0.38" right="0.16" top="0.35" bottom="0.28999999999999998" header="0.14000000000000001" footer="0.16"/>
  <pageSetup paperSize="9" orientation="landscape"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61"/>
  <sheetViews>
    <sheetView topLeftCell="A37" zoomScale="80" zoomScaleNormal="80" workbookViewId="0">
      <selection activeCell="E22" sqref="E22"/>
    </sheetView>
  </sheetViews>
  <sheetFormatPr defaultColWidth="8.90625" defaultRowHeight="16.8" x14ac:dyDescent="0.3"/>
  <cols>
    <col min="1" max="1" width="48.1796875" style="5" customWidth="1"/>
    <col min="2" max="2" width="8.08984375" style="5" customWidth="1"/>
    <col min="3" max="3" width="12.08984375" style="5" customWidth="1"/>
    <col min="4" max="4" width="20" style="5" customWidth="1"/>
    <col min="5" max="5" width="11.6328125" style="5" customWidth="1"/>
    <col min="6" max="6" width="22.6328125" style="5" customWidth="1"/>
    <col min="7" max="7" width="24.6328125" style="87" customWidth="1"/>
    <col min="8" max="16384" width="8.90625" style="5"/>
  </cols>
  <sheetData>
    <row r="2" spans="1:7" ht="58.5" customHeight="1" x14ac:dyDescent="0.3">
      <c r="A2" s="55" t="s">
        <v>244</v>
      </c>
      <c r="B2" s="3"/>
      <c r="D2" s="230" t="s">
        <v>9</v>
      </c>
      <c r="E2" s="230"/>
      <c r="F2" s="230"/>
    </row>
    <row r="3" spans="1:7" ht="8.25" customHeight="1" x14ac:dyDescent="0.3">
      <c r="A3" s="1"/>
      <c r="B3" s="2"/>
    </row>
    <row r="4" spans="1:7" ht="44.25" customHeight="1" x14ac:dyDescent="0.3">
      <c r="A4" s="224" t="s">
        <v>435</v>
      </c>
      <c r="B4" s="226"/>
      <c r="C4" s="226"/>
      <c r="D4" s="226"/>
      <c r="E4" s="226"/>
      <c r="F4" s="226"/>
    </row>
    <row r="5" spans="1:7" ht="18" x14ac:dyDescent="0.3">
      <c r="A5" s="11" t="s">
        <v>423</v>
      </c>
    </row>
    <row r="6" spans="1:7" ht="18" customHeight="1" x14ac:dyDescent="0.3">
      <c r="A6" s="11" t="s">
        <v>227</v>
      </c>
    </row>
    <row r="7" spans="1:7" ht="19.5" customHeight="1" x14ac:dyDescent="0.3">
      <c r="A7" s="20" t="s">
        <v>323</v>
      </c>
    </row>
    <row r="8" spans="1:7" ht="19.5" customHeight="1" x14ac:dyDescent="0.3">
      <c r="A8" s="11" t="s">
        <v>282</v>
      </c>
    </row>
    <row r="9" spans="1:7" ht="21.75" customHeight="1" x14ac:dyDescent="0.3">
      <c r="A9" s="11" t="s">
        <v>283</v>
      </c>
    </row>
    <row r="10" spans="1:7" ht="10.5" customHeight="1" x14ac:dyDescent="0.3">
      <c r="A10" s="4"/>
    </row>
    <row r="11" spans="1:7" ht="24.75" customHeight="1" x14ac:dyDescent="0.3">
      <c r="A11" s="228" t="s">
        <v>0</v>
      </c>
      <c r="B11" s="228" t="s">
        <v>1</v>
      </c>
      <c r="C11" s="228" t="s">
        <v>21</v>
      </c>
      <c r="D11" s="228"/>
      <c r="E11" s="228" t="s">
        <v>2</v>
      </c>
      <c r="F11" s="228"/>
    </row>
    <row r="12" spans="1:7" ht="33.6" x14ac:dyDescent="0.3">
      <c r="A12" s="228"/>
      <c r="B12" s="228"/>
      <c r="C12" s="22" t="s">
        <v>3</v>
      </c>
      <c r="D12" s="22" t="s">
        <v>4</v>
      </c>
      <c r="E12" s="22" t="s">
        <v>3</v>
      </c>
      <c r="F12" s="22" t="s">
        <v>4</v>
      </c>
    </row>
    <row r="13" spans="1:7" ht="33.6" x14ac:dyDescent="0.3">
      <c r="A13" s="27" t="s">
        <v>56</v>
      </c>
      <c r="B13" s="6">
        <f>SUM(B14:B15)</f>
        <v>4</v>
      </c>
      <c r="C13" s="6">
        <f>SUM(C14:C15)</f>
        <v>2</v>
      </c>
      <c r="D13" s="35"/>
      <c r="E13" s="6">
        <f>SUM(E14:E15)</f>
        <v>2</v>
      </c>
      <c r="F13" s="10"/>
    </row>
    <row r="14" spans="1:7" ht="33.6" x14ac:dyDescent="0.3">
      <c r="A14" s="8" t="s">
        <v>53</v>
      </c>
      <c r="B14" s="10">
        <v>2</v>
      </c>
      <c r="C14" s="10">
        <v>2</v>
      </c>
      <c r="D14" s="97" t="s">
        <v>353</v>
      </c>
      <c r="E14" s="10">
        <v>2</v>
      </c>
      <c r="F14" s="35"/>
    </row>
    <row r="15" spans="1:7" ht="50.4" x14ac:dyDescent="0.3">
      <c r="A15" s="8" t="s">
        <v>55</v>
      </c>
      <c r="B15" s="10">
        <v>2</v>
      </c>
      <c r="C15" s="10"/>
      <c r="D15" s="97"/>
      <c r="E15" s="10"/>
      <c r="F15" s="35"/>
      <c r="G15" s="95"/>
    </row>
    <row r="16" spans="1:7" ht="26.25" customHeight="1" x14ac:dyDescent="0.3">
      <c r="A16" s="27" t="s">
        <v>42</v>
      </c>
      <c r="B16" s="6">
        <f>B17+B22+B28+B33+B36</f>
        <v>40</v>
      </c>
      <c r="C16" s="6">
        <f>C17+C22+C28+C33+C36</f>
        <v>35</v>
      </c>
      <c r="D16" s="35"/>
      <c r="E16" s="6">
        <f>E17+E22+E28+E33+E36</f>
        <v>36</v>
      </c>
      <c r="F16" s="35"/>
    </row>
    <row r="17" spans="1:7" ht="22.5" customHeight="1" x14ac:dyDescent="0.3">
      <c r="A17" s="7" t="s">
        <v>27</v>
      </c>
      <c r="B17" s="123">
        <f>SUM(B18:B21)</f>
        <v>8</v>
      </c>
      <c r="C17" s="123">
        <f>SUM(C18:C21)</f>
        <v>8</v>
      </c>
      <c r="D17" s="35"/>
      <c r="E17" s="123">
        <f>SUM(E18:E21)</f>
        <v>8</v>
      </c>
      <c r="F17" s="35"/>
    </row>
    <row r="18" spans="1:7" ht="50.4" x14ac:dyDescent="0.3">
      <c r="A18" s="8" t="s">
        <v>41</v>
      </c>
      <c r="B18" s="10">
        <v>2</v>
      </c>
      <c r="C18" s="10">
        <v>2</v>
      </c>
      <c r="D18" s="35"/>
      <c r="E18" s="10">
        <v>2</v>
      </c>
      <c r="F18" s="35"/>
    </row>
    <row r="19" spans="1:7" ht="50.4" x14ac:dyDescent="0.3">
      <c r="A19" s="28" t="s">
        <v>82</v>
      </c>
      <c r="B19" s="10">
        <v>2</v>
      </c>
      <c r="C19" s="10">
        <v>2</v>
      </c>
      <c r="D19" s="40"/>
      <c r="E19" s="10">
        <v>2</v>
      </c>
      <c r="F19" s="35"/>
    </row>
    <row r="20" spans="1:7" ht="56.25" customHeight="1" x14ac:dyDescent="0.3">
      <c r="A20" s="28" t="s">
        <v>57</v>
      </c>
      <c r="B20" s="10">
        <v>2</v>
      </c>
      <c r="C20" s="10">
        <v>2</v>
      </c>
      <c r="D20" s="40"/>
      <c r="E20" s="10">
        <v>2</v>
      </c>
      <c r="F20" s="35"/>
    </row>
    <row r="21" spans="1:7" ht="48.75" customHeight="1" x14ac:dyDescent="0.3">
      <c r="A21" s="29" t="s">
        <v>58</v>
      </c>
      <c r="B21" s="10">
        <v>2</v>
      </c>
      <c r="C21" s="10">
        <v>2</v>
      </c>
      <c r="D21" s="93" t="s">
        <v>336</v>
      </c>
      <c r="E21" s="10">
        <v>2</v>
      </c>
      <c r="F21" s="35"/>
    </row>
    <row r="22" spans="1:7" ht="22.5" customHeight="1" x14ac:dyDescent="0.3">
      <c r="A22" s="7" t="s">
        <v>29</v>
      </c>
      <c r="B22" s="123">
        <f>SUM(B23:B27)</f>
        <v>10</v>
      </c>
      <c r="C22" s="123">
        <f>SUM(C23:C27)</f>
        <v>8</v>
      </c>
      <c r="D22" s="35"/>
      <c r="E22" s="123">
        <f>SUM(E23:E27)</f>
        <v>8</v>
      </c>
      <c r="F22" s="35"/>
    </row>
    <row r="23" spans="1:7" ht="54.75" customHeight="1" x14ac:dyDescent="0.3">
      <c r="A23" s="8" t="s">
        <v>139</v>
      </c>
      <c r="B23" s="10">
        <v>2</v>
      </c>
      <c r="C23" s="10">
        <v>1</v>
      </c>
      <c r="D23" s="93" t="s">
        <v>436</v>
      </c>
      <c r="E23" s="10">
        <v>1</v>
      </c>
      <c r="F23" s="35"/>
    </row>
    <row r="24" spans="1:7" ht="44.25" customHeight="1" x14ac:dyDescent="0.3">
      <c r="A24" s="8" t="s">
        <v>145</v>
      </c>
      <c r="B24" s="10">
        <v>2</v>
      </c>
      <c r="C24" s="10">
        <v>1</v>
      </c>
      <c r="D24" s="93" t="s">
        <v>437</v>
      </c>
      <c r="E24" s="10">
        <v>1</v>
      </c>
      <c r="F24" s="35"/>
    </row>
    <row r="25" spans="1:7" ht="54" customHeight="1" x14ac:dyDescent="0.3">
      <c r="A25" s="28" t="s">
        <v>117</v>
      </c>
      <c r="B25" s="10">
        <v>2</v>
      </c>
      <c r="C25" s="10">
        <v>2</v>
      </c>
      <c r="D25" s="56" t="s">
        <v>321</v>
      </c>
      <c r="E25" s="10">
        <v>2</v>
      </c>
      <c r="F25" s="37" t="s">
        <v>118</v>
      </c>
    </row>
    <row r="26" spans="1:7" ht="50.4" x14ac:dyDescent="0.3">
      <c r="A26" s="8" t="s">
        <v>60</v>
      </c>
      <c r="B26" s="10">
        <v>2</v>
      </c>
      <c r="C26" s="10">
        <v>2</v>
      </c>
      <c r="D26" s="40"/>
      <c r="E26" s="10">
        <v>2</v>
      </c>
      <c r="F26" s="35"/>
    </row>
    <row r="27" spans="1:7" ht="70.5" customHeight="1" x14ac:dyDescent="0.3">
      <c r="A27" s="8" t="s">
        <v>142</v>
      </c>
      <c r="B27" s="10">
        <v>2</v>
      </c>
      <c r="C27" s="10">
        <v>2</v>
      </c>
      <c r="D27" s="37"/>
      <c r="E27" s="10">
        <v>2</v>
      </c>
      <c r="F27" s="37" t="s">
        <v>146</v>
      </c>
    </row>
    <row r="28" spans="1:7" ht="30.75" customHeight="1" x14ac:dyDescent="0.3">
      <c r="A28" s="7" t="s">
        <v>30</v>
      </c>
      <c r="B28" s="123">
        <f>SUM(B29:B32)</f>
        <v>8</v>
      </c>
      <c r="C28" s="123">
        <f>SUM(C29:C32)</f>
        <v>8</v>
      </c>
      <c r="D28" s="35"/>
      <c r="E28" s="123">
        <f>SUM(E29:E32)</f>
        <v>8</v>
      </c>
      <c r="F28" s="35"/>
    </row>
    <row r="29" spans="1:7" ht="50.4" x14ac:dyDescent="0.3">
      <c r="A29" s="9" t="s">
        <v>65</v>
      </c>
      <c r="B29" s="10">
        <v>2</v>
      </c>
      <c r="C29" s="10">
        <v>2</v>
      </c>
      <c r="D29" s="40"/>
      <c r="E29" s="10">
        <v>2</v>
      </c>
      <c r="F29" s="35"/>
    </row>
    <row r="30" spans="1:7" ht="67.2" x14ac:dyDescent="0.3">
      <c r="A30" s="28" t="s">
        <v>64</v>
      </c>
      <c r="B30" s="10">
        <v>2</v>
      </c>
      <c r="C30" s="10">
        <v>2</v>
      </c>
      <c r="D30" s="40"/>
      <c r="E30" s="10">
        <v>2</v>
      </c>
      <c r="F30" s="35"/>
    </row>
    <row r="31" spans="1:7" ht="33.6" x14ac:dyDescent="0.3">
      <c r="A31" s="9" t="s">
        <v>143</v>
      </c>
      <c r="B31" s="10">
        <v>2</v>
      </c>
      <c r="C31" s="10">
        <v>2</v>
      </c>
      <c r="D31" s="40"/>
      <c r="E31" s="10">
        <v>2</v>
      </c>
      <c r="F31" s="35"/>
    </row>
    <row r="32" spans="1:7" ht="33.6" x14ac:dyDescent="0.3">
      <c r="A32" s="28" t="s">
        <v>147</v>
      </c>
      <c r="B32" s="10">
        <v>2</v>
      </c>
      <c r="C32" s="10">
        <v>2</v>
      </c>
      <c r="D32" s="40"/>
      <c r="E32" s="10">
        <v>2</v>
      </c>
      <c r="F32" s="35"/>
      <c r="G32" s="87" t="s">
        <v>316</v>
      </c>
    </row>
    <row r="33" spans="1:6" s="5" customFormat="1" x14ac:dyDescent="0.3">
      <c r="A33" s="7" t="s">
        <v>31</v>
      </c>
      <c r="B33" s="123">
        <f>SUM(B34:B35)</f>
        <v>4</v>
      </c>
      <c r="C33" s="123">
        <f>SUM(C34:C35)</f>
        <v>4</v>
      </c>
      <c r="D33" s="35"/>
      <c r="E33" s="123">
        <f>SUM(E34:E35)</f>
        <v>4</v>
      </c>
      <c r="F33" s="35"/>
    </row>
    <row r="34" spans="1:6" s="5" customFormat="1" ht="33.6" x14ac:dyDescent="0.3">
      <c r="A34" s="8" t="s">
        <v>66</v>
      </c>
      <c r="B34" s="10">
        <v>2</v>
      </c>
      <c r="C34" s="10">
        <v>2</v>
      </c>
      <c r="D34" s="40"/>
      <c r="E34" s="10">
        <v>2</v>
      </c>
      <c r="F34" s="35"/>
    </row>
    <row r="35" spans="1:6" s="5" customFormat="1" ht="84" x14ac:dyDescent="0.3">
      <c r="A35" s="28" t="s">
        <v>148</v>
      </c>
      <c r="B35" s="10">
        <v>2</v>
      </c>
      <c r="C35" s="10">
        <v>2</v>
      </c>
      <c r="D35" s="40"/>
      <c r="E35" s="10">
        <v>2</v>
      </c>
      <c r="F35" s="35"/>
    </row>
    <row r="36" spans="1:6" s="5" customFormat="1" x14ac:dyDescent="0.3">
      <c r="A36" s="25" t="s">
        <v>32</v>
      </c>
      <c r="B36" s="123">
        <f>SUM(B37:B41)</f>
        <v>10</v>
      </c>
      <c r="C36" s="123">
        <f>SUM(C37:C41)</f>
        <v>7</v>
      </c>
      <c r="D36" s="35"/>
      <c r="E36" s="123">
        <f>SUM(E37:E41)</f>
        <v>8</v>
      </c>
      <c r="F36" s="35"/>
    </row>
    <row r="37" spans="1:6" s="5" customFormat="1" ht="50.4" x14ac:dyDescent="0.3">
      <c r="A37" s="8" t="s">
        <v>151</v>
      </c>
      <c r="B37" s="10">
        <v>2</v>
      </c>
      <c r="C37" s="10">
        <v>2</v>
      </c>
      <c r="D37" s="93" t="s">
        <v>414</v>
      </c>
      <c r="E37" s="10">
        <v>2</v>
      </c>
      <c r="F37" s="35"/>
    </row>
    <row r="38" spans="1:6" s="5" customFormat="1" ht="33.6" x14ac:dyDescent="0.3">
      <c r="A38" s="8" t="s">
        <v>152</v>
      </c>
      <c r="B38" s="10">
        <v>2</v>
      </c>
      <c r="C38" s="10">
        <v>2</v>
      </c>
      <c r="D38" s="93" t="s">
        <v>414</v>
      </c>
      <c r="E38" s="10">
        <v>2</v>
      </c>
      <c r="F38" s="35"/>
    </row>
    <row r="39" spans="1:6" s="5" customFormat="1" ht="50.4" x14ac:dyDescent="0.3">
      <c r="A39" s="28" t="s">
        <v>149</v>
      </c>
      <c r="B39" s="10">
        <v>2</v>
      </c>
      <c r="C39" s="10">
        <v>0</v>
      </c>
      <c r="D39" s="93"/>
      <c r="E39" s="21">
        <v>1</v>
      </c>
      <c r="F39" s="35"/>
    </row>
    <row r="40" spans="1:6" s="5" customFormat="1" ht="50.4" x14ac:dyDescent="0.3">
      <c r="A40" s="28" t="s">
        <v>129</v>
      </c>
      <c r="B40" s="10">
        <v>2</v>
      </c>
      <c r="C40" s="10">
        <v>1</v>
      </c>
      <c r="D40" s="93"/>
      <c r="E40" s="21">
        <v>1</v>
      </c>
      <c r="F40" s="35"/>
    </row>
    <row r="41" spans="1:6" s="5" customFormat="1" x14ac:dyDescent="0.3">
      <c r="A41" s="8" t="s">
        <v>63</v>
      </c>
      <c r="B41" s="10">
        <v>2</v>
      </c>
      <c r="C41" s="10">
        <v>2</v>
      </c>
      <c r="D41" s="40"/>
      <c r="E41" s="10">
        <v>2</v>
      </c>
      <c r="F41" s="35"/>
    </row>
    <row r="42" spans="1:6" s="5" customFormat="1" x14ac:dyDescent="0.3">
      <c r="A42" s="25" t="s">
        <v>34</v>
      </c>
      <c r="B42" s="6">
        <f>B43+B46</f>
        <v>10</v>
      </c>
      <c r="C42" s="6">
        <f>C43+C46</f>
        <v>3</v>
      </c>
      <c r="D42" s="35"/>
      <c r="E42" s="6">
        <f>E43+E46</f>
        <v>3</v>
      </c>
      <c r="F42" s="35"/>
    </row>
    <row r="43" spans="1:6" s="5" customFormat="1" x14ac:dyDescent="0.3">
      <c r="A43" s="25" t="s">
        <v>16</v>
      </c>
      <c r="B43" s="123">
        <f>SUM(B44:B45)</f>
        <v>4</v>
      </c>
      <c r="C43" s="123">
        <f>SUM(C44:C45)</f>
        <v>2</v>
      </c>
      <c r="D43" s="35"/>
      <c r="E43" s="123">
        <f>SUM(E44:E45)</f>
        <v>2</v>
      </c>
      <c r="F43" s="35"/>
    </row>
    <row r="44" spans="1:6" s="5" customFormat="1" ht="84" x14ac:dyDescent="0.3">
      <c r="A44" s="28" t="s">
        <v>47</v>
      </c>
      <c r="B44" s="10">
        <v>2</v>
      </c>
      <c r="C44" s="10">
        <v>2</v>
      </c>
      <c r="D44" s="37"/>
      <c r="E44" s="10">
        <v>2</v>
      </c>
      <c r="F44" s="37" t="s">
        <v>122</v>
      </c>
    </row>
    <row r="45" spans="1:6" s="5" customFormat="1" ht="50.4" x14ac:dyDescent="0.3">
      <c r="A45" s="28" t="s">
        <v>48</v>
      </c>
      <c r="B45" s="10">
        <v>2</v>
      </c>
      <c r="C45" s="10">
        <v>0</v>
      </c>
      <c r="D45" s="93" t="s">
        <v>332</v>
      </c>
      <c r="E45" s="21"/>
      <c r="F45" s="35"/>
    </row>
    <row r="46" spans="1:6" s="5" customFormat="1" x14ac:dyDescent="0.3">
      <c r="A46" s="25" t="s">
        <v>35</v>
      </c>
      <c r="B46" s="123">
        <f>SUM(B47:B49)</f>
        <v>6</v>
      </c>
      <c r="C46" s="123">
        <f>SUM(C47:C49)</f>
        <v>1</v>
      </c>
      <c r="D46" s="35"/>
      <c r="E46" s="123">
        <f>SUM(E47:E49)</f>
        <v>1</v>
      </c>
      <c r="F46" s="35"/>
    </row>
    <row r="47" spans="1:6" s="5" customFormat="1" ht="33.6" x14ac:dyDescent="0.3">
      <c r="A47" s="8" t="s">
        <v>50</v>
      </c>
      <c r="B47" s="10">
        <v>2</v>
      </c>
      <c r="C47" s="10">
        <v>0</v>
      </c>
      <c r="D47" s="56" t="s">
        <v>37</v>
      </c>
      <c r="E47" s="21">
        <v>0</v>
      </c>
      <c r="F47" s="35" t="s">
        <v>37</v>
      </c>
    </row>
    <row r="48" spans="1:6" s="5" customFormat="1" ht="33.6" x14ac:dyDescent="0.3">
      <c r="A48" s="8" t="s">
        <v>67</v>
      </c>
      <c r="B48" s="10">
        <v>2</v>
      </c>
      <c r="C48" s="10">
        <v>0</v>
      </c>
      <c r="D48" s="56" t="s">
        <v>338</v>
      </c>
      <c r="E48" s="10">
        <v>0</v>
      </c>
      <c r="F48" s="35"/>
    </row>
    <row r="49" spans="1:6" s="5" customFormat="1" ht="33.6" x14ac:dyDescent="0.3">
      <c r="A49" s="29" t="s">
        <v>153</v>
      </c>
      <c r="B49" s="10">
        <v>2</v>
      </c>
      <c r="C49" s="10">
        <v>1</v>
      </c>
      <c r="D49" s="105" t="s">
        <v>354</v>
      </c>
      <c r="E49" s="10">
        <v>1</v>
      </c>
      <c r="F49" s="35"/>
    </row>
    <row r="50" spans="1:6" s="5" customFormat="1" x14ac:dyDescent="0.3">
      <c r="A50" s="121" t="s">
        <v>5</v>
      </c>
      <c r="B50" s="6">
        <f>B13+B16+B42</f>
        <v>54</v>
      </c>
      <c r="C50" s="6">
        <f>C13+C16+C42</f>
        <v>40</v>
      </c>
      <c r="D50" s="48"/>
      <c r="E50" s="6">
        <f>E13+E16+E42</f>
        <v>41</v>
      </c>
      <c r="F50" s="35"/>
    </row>
    <row r="51" spans="1:6" s="5" customFormat="1" x14ac:dyDescent="0.3">
      <c r="A51" s="123" t="s">
        <v>6</v>
      </c>
      <c r="B51" s="6">
        <v>100</v>
      </c>
      <c r="C51" s="228">
        <f>ROUND(C50/B50*100,0)</f>
        <v>74</v>
      </c>
      <c r="D51" s="228"/>
      <c r="E51" s="242">
        <f>ROUND(E50/B50*100,0)</f>
        <v>76</v>
      </c>
      <c r="F51" s="243"/>
    </row>
    <row r="52" spans="1:6" s="5" customFormat="1" x14ac:dyDescent="0.3">
      <c r="A52" s="123" t="s">
        <v>7</v>
      </c>
      <c r="B52" s="10"/>
      <c r="C52" s="228" t="str">
        <f>IF(AND(AND(C14=2,C15=2),C51&gt;=80),"Loại A",IF(AND(AND(C14=2,C15=2),C51&gt;=65),"Loại B",IF(AND(AND(C14=2,C15=2),C51&gt;=50),"Loại C",IF(AND(AND(C14=2,C15=2),C51&lt;50),"Không đạt chuẩn",IF(OR(C14&lt;2,C15&lt;2),"Không đạt chuẩn")))))</f>
        <v>Không đạt chuẩn</v>
      </c>
      <c r="D52" s="228"/>
      <c r="E52" s="228" t="str">
        <f>IF(AND(AND(E14=2,E15=2),E51&gt;=80),"Loại A",IF(AND(AND(E14=2,E15=2),E51&gt;=65),"Loại B",IF(AND(AND(E14=2,E15=2),E51&gt;=50),"Loại C",IF(AND(AND(E14=2,E15=2),E51&lt;50),"Không đạt chuẩn",IF(OR(E14&lt;2,E15&lt;2),"Không đạt chuẩn")))))</f>
        <v>Không đạt chuẩn</v>
      </c>
      <c r="F52" s="228"/>
    </row>
    <row r="53" spans="1:6" s="5" customFormat="1" x14ac:dyDescent="0.3">
      <c r="A53" s="12"/>
    </row>
    <row r="54" spans="1:6" s="5" customFormat="1" x14ac:dyDescent="0.3">
      <c r="A54" s="122" t="s">
        <v>448</v>
      </c>
      <c r="D54" s="221" t="s">
        <v>438</v>
      </c>
      <c r="E54" s="221"/>
      <c r="F54" s="221"/>
    </row>
    <row r="55" spans="1:6" s="5" customFormat="1" x14ac:dyDescent="0.3">
      <c r="A55" s="124" t="s">
        <v>426</v>
      </c>
      <c r="D55" s="223" t="s">
        <v>427</v>
      </c>
      <c r="E55" s="223"/>
      <c r="F55" s="223"/>
    </row>
    <row r="56" spans="1:6" s="5" customFormat="1" x14ac:dyDescent="0.3">
      <c r="A56" s="122"/>
      <c r="D56" s="221"/>
      <c r="E56" s="221"/>
      <c r="F56" s="221"/>
    </row>
    <row r="57" spans="1:6" s="5" customFormat="1" x14ac:dyDescent="0.3">
      <c r="A57" s="122"/>
      <c r="D57" s="122"/>
      <c r="E57" s="122"/>
      <c r="F57" s="122"/>
    </row>
    <row r="58" spans="1:6" s="5" customFormat="1" x14ac:dyDescent="0.3">
      <c r="A58" s="122"/>
      <c r="D58" s="122"/>
      <c r="E58" s="122"/>
      <c r="F58" s="122"/>
    </row>
    <row r="61" spans="1:6" s="5" customFormat="1" x14ac:dyDescent="0.3">
      <c r="A61" s="106" t="s">
        <v>424</v>
      </c>
      <c r="D61" s="220" t="s">
        <v>179</v>
      </c>
      <c r="E61" s="220"/>
      <c r="F61" s="220"/>
    </row>
  </sheetData>
  <mergeCells count="14">
    <mergeCell ref="D61:F61"/>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6" stopIfTrue="1" operator="equal">
      <formula>1</formula>
    </cfRule>
    <cfRule type="cellIs" dxfId="5" priority="7"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38" right="0.22" top="0.24" bottom="0.23" header="0.14000000000000001" footer="0.16"/>
  <pageSetup paperSize="9"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24</vt:i4>
      </vt:variant>
    </vt:vector>
  </HeadingPairs>
  <TitlesOfParts>
    <vt:vector size="48" baseType="lpstr">
      <vt:lpstr>Tong Hop</vt:lpstr>
      <vt:lpstr>T.Dung</vt:lpstr>
      <vt:lpstr>C.Hoa</vt:lpstr>
      <vt:lpstr>Quynh</vt:lpstr>
      <vt:lpstr>A.Phuong</vt:lpstr>
      <vt:lpstr>H.Yen</vt:lpstr>
      <vt:lpstr>P.Oanh</vt:lpstr>
      <vt:lpstr>X.Mai</vt:lpstr>
      <vt:lpstr>N.Phuong</vt:lpstr>
      <vt:lpstr>T.Nhung</vt:lpstr>
      <vt:lpstr>B.Lieu</vt:lpstr>
      <vt:lpstr>T.Van</vt:lpstr>
      <vt:lpstr>V.Chi</vt:lpstr>
      <vt:lpstr>H.Tan</vt:lpstr>
      <vt:lpstr>T.Nhan</vt:lpstr>
      <vt:lpstr>T.Hung</vt:lpstr>
      <vt:lpstr>A.Tuan</vt:lpstr>
      <vt:lpstr>X.Vu</vt:lpstr>
      <vt:lpstr>T.Phuong</vt:lpstr>
      <vt:lpstr>C.Anh</vt:lpstr>
      <vt:lpstr>H.Son</vt:lpstr>
      <vt:lpstr>H.Phuc</vt:lpstr>
      <vt:lpstr>Phu</vt:lpstr>
      <vt:lpstr>Hien</vt:lpstr>
      <vt:lpstr>A.Phuong!Print_Titles</vt:lpstr>
      <vt:lpstr>A.Tuan!Print_Titles</vt:lpstr>
      <vt:lpstr>B.Lieu!Print_Titles</vt:lpstr>
      <vt:lpstr>C.Anh!Print_Titles</vt:lpstr>
      <vt:lpstr>C.Hoa!Print_Titles</vt:lpstr>
      <vt:lpstr>H.Phuc!Print_Titles</vt:lpstr>
      <vt:lpstr>H.Son!Print_Titles</vt:lpstr>
      <vt:lpstr>H.Tan!Print_Titles</vt:lpstr>
      <vt:lpstr>H.Yen!Print_Titles</vt:lpstr>
      <vt:lpstr>Hien!Print_Titles</vt:lpstr>
      <vt:lpstr>N.Phuong!Print_Titles</vt:lpstr>
      <vt:lpstr>P.Oanh!Print_Titles</vt:lpstr>
      <vt:lpstr>Phu!Print_Titles</vt:lpstr>
      <vt:lpstr>Quynh!Print_Titles</vt:lpstr>
      <vt:lpstr>T.Dung!Print_Titles</vt:lpstr>
      <vt:lpstr>T.Hung!Print_Titles</vt:lpstr>
      <vt:lpstr>T.Nhan!Print_Titles</vt:lpstr>
      <vt:lpstr>T.Nhung!Print_Titles</vt:lpstr>
      <vt:lpstr>T.Phuong!Print_Titles</vt:lpstr>
      <vt:lpstr>T.Van!Print_Titles</vt:lpstr>
      <vt:lpstr>'Tong Hop'!Print_Titles</vt:lpstr>
      <vt:lpstr>V.Chi!Print_Titles</vt:lpstr>
      <vt:lpstr>X.Mai!Print_Titles</vt:lpstr>
      <vt:lpstr>X.Vu!Print_Titles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2019-06-14T03:18:34Z</cp:lastPrinted>
  <dcterms:created xsi:type="dcterms:W3CDTF">2018-08-15T07:37:54Z</dcterms:created>
  <dcterms:modified xsi:type="dcterms:W3CDTF">2020-06-16T01:45:45Z</dcterms:modified>
</cp:coreProperties>
</file>